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ЭтаКнига"/>
  <mc:AlternateContent xmlns:mc="http://schemas.openxmlformats.org/markup-compatibility/2006">
    <mc:Choice Requires="x15">
      <x15ac:absPath xmlns:x15ac="http://schemas.microsoft.com/office/spreadsheetml/2010/11/ac" url="D:\январь 2024\Для переноса Кунанбаева Д\ДС понедельник\2024 год дс\за февраль\"/>
    </mc:Choice>
  </mc:AlternateContent>
  <xr:revisionPtr revIDLastSave="0" documentId="13_ncr:1_{A354207C-8CA0-45B9-8E74-E1A8B0775E1B}" xr6:coauthVersionLast="47" xr6:coauthVersionMax="47" xr10:uidLastSave="{00000000-0000-0000-0000-000000000000}"/>
  <bookViews>
    <workbookView xWindow="-120" yWindow="-120" windowWidth="29040" windowHeight="17520" tabRatio="860" activeTab="3" xr2:uid="{00000000-000D-0000-FFFF-FFFF00000000}"/>
  </bookViews>
  <sheets>
    <sheet name="подписанные проекты 2024 " sheetId="94" r:id="rId1"/>
    <sheet name="заключенные, регионы" sheetId="5" r:id="rId2"/>
    <sheet name="заключенные, БВУ" sheetId="6" r:id="rId3"/>
    <sheet name="Закл. регионы 2024г." sheetId="8" r:id="rId4"/>
    <sheet name="Одобренные (но не подписанные)" sheetId="10" r:id="rId5"/>
    <sheet name="ЭПВ за весь период" sheetId="98" r:id="rId6"/>
    <sheet name="1 напр Микро" sheetId="28" r:id="rId7"/>
    <sheet name="отрасли" sheetId="7" r:id="rId8"/>
  </sheets>
  <externalReferences>
    <externalReference r:id="rId9"/>
  </externalReferences>
  <definedNames>
    <definedName name="_xlnm._FilterDatabase" localSheetId="0" hidden="1">'подписанные проекты 2024 '!$A$1:$W$211</definedName>
    <definedName name="otrasli">[1]Sheet3!$A$1:$U$1</definedName>
    <definedName name="А1">'Закл. регионы 2024г.'!#REF!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5" l="1"/>
  <c r="D29" i="5"/>
  <c r="E29" i="5"/>
  <c r="C29" i="5"/>
  <c r="H449" i="98" l="1"/>
  <c r="H445" i="98"/>
  <c r="H216" i="94" l="1"/>
  <c r="I216" i="94"/>
  <c r="I442" i="98"/>
  <c r="I449" i="98" s="1"/>
  <c r="H442" i="98"/>
  <c r="A3" i="98"/>
  <c r="A4" i="98" s="1"/>
  <c r="A5" i="98" s="1"/>
  <c r="A6" i="98" s="1"/>
  <c r="A7" i="98" s="1"/>
  <c r="A8" i="98" s="1"/>
  <c r="A9" i="98" s="1"/>
  <c r="A10" i="98" s="1"/>
  <c r="A11" i="98" s="1"/>
  <c r="A12" i="98" s="1"/>
  <c r="A13" i="98" s="1"/>
  <c r="A14" i="98" s="1"/>
  <c r="A15" i="98" s="1"/>
  <c r="A16" i="98" s="1"/>
  <c r="A17" i="98" s="1"/>
  <c r="A18" i="98" s="1"/>
  <c r="A19" i="98" s="1"/>
  <c r="A20" i="98" s="1"/>
  <c r="A21" i="98" s="1"/>
  <c r="A22" i="98" s="1"/>
  <c r="A23" i="98" s="1"/>
  <c r="A24" i="98" s="1"/>
  <c r="A25" i="98" s="1"/>
  <c r="A26" i="98" s="1"/>
  <c r="A27" i="98" s="1"/>
  <c r="A28" i="98" s="1"/>
  <c r="A29" i="98" s="1"/>
  <c r="A30" i="98" s="1"/>
  <c r="A31" i="98" s="1"/>
  <c r="A32" i="98" s="1"/>
  <c r="A33" i="98" s="1"/>
  <c r="A34" i="98" s="1"/>
  <c r="A35" i="98" s="1"/>
  <c r="A36" i="98" s="1"/>
  <c r="A37" i="98" s="1"/>
  <c r="A38" i="98" s="1"/>
  <c r="A39" i="98" s="1"/>
  <c r="A40" i="98" s="1"/>
  <c r="A41" i="98" s="1"/>
  <c r="A42" i="98" s="1"/>
  <c r="A43" i="98" s="1"/>
  <c r="A44" i="98" s="1"/>
  <c r="A45" i="98" s="1"/>
  <c r="A46" i="98" s="1"/>
  <c r="A47" i="98" s="1"/>
  <c r="A48" i="98" s="1"/>
  <c r="A49" i="98" s="1"/>
  <c r="A50" i="98" s="1"/>
  <c r="A51" i="98" s="1"/>
  <c r="A52" i="98" s="1"/>
  <c r="A53" i="98" s="1"/>
  <c r="A54" i="98" s="1"/>
  <c r="A55" i="98" s="1"/>
  <c r="A56" i="98" s="1"/>
  <c r="A57" i="98" s="1"/>
  <c r="A58" i="98" s="1"/>
  <c r="A59" i="98" s="1"/>
  <c r="A60" i="98" s="1"/>
  <c r="A61" i="98" s="1"/>
  <c r="A62" i="98" s="1"/>
  <c r="A63" i="98" s="1"/>
  <c r="A64" i="98" s="1"/>
  <c r="A65" i="98" s="1"/>
  <c r="A66" i="98" s="1"/>
  <c r="A67" i="98" s="1"/>
  <c r="A68" i="98" s="1"/>
  <c r="A69" i="98" s="1"/>
  <c r="A70" i="98" s="1"/>
  <c r="A71" i="98" s="1"/>
  <c r="A72" i="98" s="1"/>
  <c r="A73" i="98" s="1"/>
  <c r="A74" i="98" s="1"/>
  <c r="A75" i="98" s="1"/>
  <c r="A76" i="98" s="1"/>
  <c r="A77" i="98" s="1"/>
  <c r="A78" i="98" s="1"/>
  <c r="A79" i="98" s="1"/>
  <c r="A80" i="98" s="1"/>
  <c r="A81" i="98" s="1"/>
  <c r="A82" i="98" s="1"/>
  <c r="A83" i="98" s="1"/>
  <c r="A84" i="98" s="1"/>
  <c r="A85" i="98" s="1"/>
  <c r="A86" i="98" s="1"/>
  <c r="A87" i="98" s="1"/>
  <c r="A88" i="98" s="1"/>
  <c r="A89" i="98" s="1"/>
  <c r="A90" i="98" s="1"/>
  <c r="A91" i="98" s="1"/>
  <c r="A92" i="98" s="1"/>
  <c r="A93" i="98" s="1"/>
  <c r="A94" i="98" s="1"/>
  <c r="A95" i="98" s="1"/>
  <c r="A96" i="98" s="1"/>
  <c r="A97" i="98" s="1"/>
  <c r="A98" i="98" s="1"/>
  <c r="A99" i="98" s="1"/>
  <c r="A100" i="98" s="1"/>
  <c r="A101" i="98" s="1"/>
  <c r="A102" i="98" s="1"/>
  <c r="A103" i="98" s="1"/>
  <c r="A104" i="98" s="1"/>
  <c r="A105" i="98" s="1"/>
  <c r="A106" i="98" s="1"/>
  <c r="A107" i="98" s="1"/>
  <c r="A108" i="98" s="1"/>
  <c r="A109" i="98" s="1"/>
  <c r="A110" i="98" s="1"/>
  <c r="A111" i="98" s="1"/>
  <c r="A112" i="98" s="1"/>
  <c r="A113" i="98" s="1"/>
  <c r="A114" i="98" s="1"/>
  <c r="A115" i="98" s="1"/>
  <c r="A116" i="98" s="1"/>
  <c r="A117" i="98" s="1"/>
  <c r="A118" i="98" s="1"/>
  <c r="A119" i="98" s="1"/>
  <c r="A120" i="98" s="1"/>
  <c r="A121" i="98" s="1"/>
  <c r="A122" i="98" s="1"/>
  <c r="A123" i="98" s="1"/>
  <c r="A124" i="98" s="1"/>
  <c r="A125" i="98" s="1"/>
  <c r="A126" i="98" s="1"/>
  <c r="A127" i="98" s="1"/>
  <c r="A128" i="98" s="1"/>
  <c r="A129" i="98" s="1"/>
  <c r="A130" i="98" s="1"/>
  <c r="A131" i="98" s="1"/>
  <c r="A132" i="98" s="1"/>
  <c r="A133" i="98" s="1"/>
  <c r="A134" i="98" s="1"/>
  <c r="A135" i="98" s="1"/>
  <c r="A136" i="98" s="1"/>
  <c r="A137" i="98" s="1"/>
  <c r="A138" i="98" s="1"/>
  <c r="A139" i="98" s="1"/>
  <c r="A140" i="98" s="1"/>
  <c r="A141" i="98" s="1"/>
  <c r="A142" i="98" s="1"/>
  <c r="A143" i="98" s="1"/>
  <c r="A144" i="98" s="1"/>
  <c r="A145" i="98" s="1"/>
  <c r="A146" i="98" s="1"/>
  <c r="A147" i="98" s="1"/>
  <c r="A148" i="98" s="1"/>
  <c r="A149" i="98" s="1"/>
  <c r="A150" i="98" s="1"/>
  <c r="A151" i="98" s="1"/>
  <c r="A152" i="98" s="1"/>
  <c r="A153" i="98" s="1"/>
  <c r="A154" i="98" s="1"/>
  <c r="A155" i="98" s="1"/>
  <c r="A156" i="98" s="1"/>
  <c r="A157" i="98" s="1"/>
  <c r="A158" i="98" s="1"/>
  <c r="A159" i="98" s="1"/>
  <c r="A160" i="98" s="1"/>
  <c r="A161" i="98" s="1"/>
  <c r="A162" i="98" s="1"/>
  <c r="A163" i="98" s="1"/>
  <c r="A164" i="98" s="1"/>
  <c r="A165" i="98" s="1"/>
  <c r="A166" i="98" s="1"/>
  <c r="A167" i="98" s="1"/>
  <c r="A168" i="98" s="1"/>
  <c r="A169" i="98" s="1"/>
  <c r="A170" i="98" s="1"/>
  <c r="A171" i="98" s="1"/>
  <c r="A172" i="98" s="1"/>
  <c r="A173" i="98" s="1"/>
  <c r="A174" i="98" s="1"/>
  <c r="A175" i="98" s="1"/>
  <c r="A176" i="98" s="1"/>
  <c r="A177" i="98" s="1"/>
  <c r="A178" i="98" s="1"/>
  <c r="A179" i="98" s="1"/>
  <c r="A180" i="98" s="1"/>
  <c r="A181" i="98" s="1"/>
  <c r="A182" i="98" s="1"/>
  <c r="A183" i="98" s="1"/>
  <c r="A184" i="98" s="1"/>
  <c r="A185" i="98" s="1"/>
  <c r="A186" i="98" s="1"/>
  <c r="A187" i="98" s="1"/>
  <c r="A188" i="98" s="1"/>
  <c r="A189" i="98" s="1"/>
  <c r="A190" i="98" s="1"/>
  <c r="A191" i="98" s="1"/>
  <c r="A192" i="98" s="1"/>
  <c r="A193" i="98" s="1"/>
  <c r="A194" i="98" s="1"/>
  <c r="A195" i="98" s="1"/>
  <c r="A196" i="98" s="1"/>
  <c r="A197" i="98" s="1"/>
  <c r="A198" i="98" s="1"/>
  <c r="A199" i="98" s="1"/>
  <c r="A200" i="98" s="1"/>
  <c r="A201" i="98" s="1"/>
  <c r="A202" i="98" s="1"/>
  <c r="A203" i="98" s="1"/>
  <c r="A204" i="98" s="1"/>
  <c r="A205" i="98" s="1"/>
  <c r="A206" i="98" s="1"/>
  <c r="A207" i="98" s="1"/>
  <c r="A208" i="98" s="1"/>
  <c r="A209" i="98" s="1"/>
  <c r="A210" i="98" s="1"/>
  <c r="A211" i="98" s="1"/>
  <c r="A212" i="98" s="1"/>
  <c r="A213" i="98" s="1"/>
  <c r="A214" i="98" s="1"/>
  <c r="A215" i="98" s="1"/>
  <c r="A216" i="98" s="1"/>
  <c r="A217" i="98" s="1"/>
  <c r="A218" i="98" s="1"/>
  <c r="A219" i="98" s="1"/>
  <c r="A220" i="98" s="1"/>
  <c r="A221" i="98" s="1"/>
  <c r="A222" i="98" s="1"/>
  <c r="A223" i="98" s="1"/>
  <c r="A224" i="98" s="1"/>
  <c r="A225" i="98" s="1"/>
  <c r="A226" i="98" s="1"/>
  <c r="A227" i="98" s="1"/>
  <c r="A228" i="98" s="1"/>
  <c r="A229" i="98" s="1"/>
  <c r="A230" i="98" s="1"/>
  <c r="A231" i="98" s="1"/>
  <c r="A232" i="98" s="1"/>
  <c r="A233" i="98" s="1"/>
  <c r="A234" i="98" s="1"/>
  <c r="A235" i="98" s="1"/>
  <c r="A236" i="98" s="1"/>
  <c r="A237" i="98" s="1"/>
  <c r="A238" i="98" s="1"/>
  <c r="A239" i="98" s="1"/>
  <c r="A240" i="98" s="1"/>
  <c r="A241" i="98" s="1"/>
  <c r="A242" i="98" s="1"/>
  <c r="A243" i="98" s="1"/>
  <c r="A244" i="98" s="1"/>
  <c r="A245" i="98" s="1"/>
  <c r="A246" i="98" s="1"/>
  <c r="A247" i="98" s="1"/>
  <c r="A248" i="98" s="1"/>
  <c r="A249" i="98" s="1"/>
  <c r="A250" i="98" s="1"/>
  <c r="A251" i="98" s="1"/>
  <c r="A252" i="98" s="1"/>
  <c r="A253" i="98" s="1"/>
  <c r="A254" i="98" s="1"/>
  <c r="A255" i="98" s="1"/>
  <c r="A256" i="98" s="1"/>
  <c r="A257" i="98" s="1"/>
  <c r="A258" i="98" s="1"/>
  <c r="A259" i="98" s="1"/>
  <c r="A260" i="98" s="1"/>
  <c r="A261" i="98" s="1"/>
  <c r="A262" i="98" s="1"/>
  <c r="A263" i="98" s="1"/>
  <c r="A264" i="98" s="1"/>
  <c r="A265" i="98" s="1"/>
  <c r="A266" i="98" s="1"/>
  <c r="A267" i="98" s="1"/>
  <c r="A268" i="98" s="1"/>
  <c r="A269" i="98" s="1"/>
  <c r="A270" i="98" s="1"/>
  <c r="A271" i="98" s="1"/>
  <c r="A272" i="98" s="1"/>
  <c r="A273" i="98" s="1"/>
  <c r="A274" i="98" s="1"/>
  <c r="A275" i="98" s="1"/>
  <c r="A276" i="98" s="1"/>
  <c r="A277" i="98" s="1"/>
  <c r="A278" i="98" s="1"/>
  <c r="A279" i="98" s="1"/>
  <c r="A280" i="98" s="1"/>
  <c r="A281" i="98" s="1"/>
  <c r="A282" i="98" s="1"/>
  <c r="A283" i="98" s="1"/>
  <c r="A284" i="98" s="1"/>
  <c r="A285" i="98" s="1"/>
  <c r="A286" i="98" s="1"/>
  <c r="A287" i="98" s="1"/>
  <c r="A288" i="98" s="1"/>
  <c r="A289" i="98" s="1"/>
  <c r="A290" i="98" s="1"/>
  <c r="A291" i="98" s="1"/>
  <c r="A292" i="98" s="1"/>
  <c r="A293" i="98" s="1"/>
  <c r="A294" i="98" s="1"/>
  <c r="A295" i="98" s="1"/>
  <c r="A296" i="98" s="1"/>
  <c r="A297" i="98" s="1"/>
  <c r="A298" i="98" s="1"/>
  <c r="A299" i="98" s="1"/>
  <c r="A300" i="98" s="1"/>
  <c r="A301" i="98" s="1"/>
  <c r="A302" i="98" s="1"/>
  <c r="A303" i="98" s="1"/>
  <c r="A304" i="98" s="1"/>
  <c r="A305" i="98" s="1"/>
  <c r="A306" i="98" s="1"/>
  <c r="A307" i="98" s="1"/>
  <c r="A308" i="98" s="1"/>
  <c r="A309" i="98" s="1"/>
  <c r="A310" i="98" s="1"/>
  <c r="A311" i="98" s="1"/>
  <c r="A312" i="98" s="1"/>
  <c r="A313" i="98" s="1"/>
  <c r="A314" i="98" s="1"/>
  <c r="A315" i="98" s="1"/>
  <c r="A316" i="98" s="1"/>
  <c r="A317" i="98" s="1"/>
  <c r="A318" i="98" s="1"/>
  <c r="A319" i="98" s="1"/>
  <c r="A320" i="98" s="1"/>
  <c r="A321" i="98" s="1"/>
  <c r="A322" i="98" s="1"/>
  <c r="A323" i="98" s="1"/>
  <c r="A324" i="98" s="1"/>
  <c r="A325" i="98" s="1"/>
  <c r="A326" i="98" s="1"/>
  <c r="A327" i="98" s="1"/>
  <c r="A328" i="98" s="1"/>
  <c r="A329" i="98" s="1"/>
  <c r="A330" i="98" s="1"/>
  <c r="A331" i="98" s="1"/>
  <c r="A332" i="98" s="1"/>
  <c r="A333" i="98" s="1"/>
  <c r="A334" i="98" s="1"/>
  <c r="A335" i="98" s="1"/>
  <c r="A336" i="98" s="1"/>
  <c r="A337" i="98" s="1"/>
  <c r="A338" i="98" s="1"/>
  <c r="A339" i="98" s="1"/>
  <c r="A340" i="98" s="1"/>
  <c r="A341" i="98" s="1"/>
  <c r="A342" i="98" s="1"/>
  <c r="A343" i="98" s="1"/>
  <c r="A344" i="98" s="1"/>
  <c r="A345" i="98" s="1"/>
  <c r="A346" i="98" s="1"/>
  <c r="A347" i="98" s="1"/>
  <c r="A348" i="98" s="1"/>
  <c r="A349" i="98" s="1"/>
  <c r="A350" i="98" s="1"/>
  <c r="A351" i="98" s="1"/>
  <c r="A352" i="98" s="1"/>
  <c r="A353" i="98" s="1"/>
  <c r="A354" i="98" s="1"/>
  <c r="A355" i="98" s="1"/>
  <c r="A356" i="98" s="1"/>
  <c r="A357" i="98" s="1"/>
  <c r="A358" i="98" s="1"/>
  <c r="A359" i="98" s="1"/>
  <c r="A360" i="98" s="1"/>
  <c r="A361" i="98" s="1"/>
  <c r="A362" i="98" s="1"/>
  <c r="A363" i="98" s="1"/>
  <c r="A364" i="98" s="1"/>
  <c r="A365" i="98" s="1"/>
  <c r="A366" i="98" s="1"/>
  <c r="A367" i="98" s="1"/>
  <c r="A368" i="98" s="1"/>
  <c r="A369" i="98" s="1"/>
  <c r="A370" i="98" s="1"/>
  <c r="A371" i="98" s="1"/>
  <c r="A372" i="98" s="1"/>
  <c r="A373" i="98" s="1"/>
  <c r="A374" i="98" s="1"/>
  <c r="A375" i="98" s="1"/>
  <c r="A376" i="98" s="1"/>
  <c r="A377" i="98" s="1"/>
  <c r="A378" i="98" s="1"/>
  <c r="A379" i="98" s="1"/>
  <c r="A380" i="98" s="1"/>
  <c r="A381" i="98" s="1"/>
  <c r="A382" i="98" s="1"/>
  <c r="A383" i="98" s="1"/>
  <c r="A384" i="98" s="1"/>
  <c r="A385" i="98" s="1"/>
  <c r="A386" i="98" s="1"/>
  <c r="A387" i="98" s="1"/>
  <c r="A388" i="98" s="1"/>
  <c r="A389" i="98" s="1"/>
  <c r="A390" i="98" s="1"/>
  <c r="A391" i="98" s="1"/>
  <c r="A392" i="98" s="1"/>
  <c r="A393" i="98" s="1"/>
  <c r="A394" i="98" s="1"/>
  <c r="A395" i="98" s="1"/>
  <c r="A396" i="98" s="1"/>
  <c r="A397" i="98" s="1"/>
  <c r="A398" i="98" s="1"/>
  <c r="A399" i="98" s="1"/>
  <c r="A400" i="98" s="1"/>
  <c r="A401" i="98" s="1"/>
  <c r="A402" i="98" s="1"/>
  <c r="A403" i="98" s="1"/>
  <c r="A404" i="98" s="1"/>
  <c r="A405" i="98" s="1"/>
  <c r="A406" i="98" s="1"/>
  <c r="A407" i="98" s="1"/>
  <c r="A408" i="98" s="1"/>
  <c r="A409" i="98" s="1"/>
  <c r="A410" i="98" s="1"/>
  <c r="A411" i="98" s="1"/>
  <c r="A412" i="98" s="1"/>
  <c r="A413" i="98" s="1"/>
  <c r="A414" i="98" s="1"/>
  <c r="A415" i="98" s="1"/>
  <c r="A416" i="98" s="1"/>
  <c r="A417" i="98" s="1"/>
  <c r="A418" i="98" s="1"/>
  <c r="A419" i="98" s="1"/>
  <c r="A420" i="98" s="1"/>
  <c r="A421" i="98" s="1"/>
  <c r="A422" i="98" s="1"/>
  <c r="A423" i="98" s="1"/>
  <c r="A424" i="98" s="1"/>
  <c r="A425" i="98" s="1"/>
  <c r="A426" i="98" s="1"/>
  <c r="A427" i="98" s="1"/>
  <c r="A428" i="98" s="1"/>
  <c r="A429" i="98" s="1"/>
  <c r="A430" i="98" s="1"/>
  <c r="A431" i="98" s="1"/>
  <c r="A432" i="98" s="1"/>
  <c r="A433" i="98" s="1"/>
  <c r="A434" i="98" s="1"/>
  <c r="A435" i="98" s="1"/>
  <c r="A436" i="98" s="1"/>
  <c r="A437" i="98" s="1"/>
  <c r="A438" i="98" s="1"/>
  <c r="I445" i="98" l="1"/>
  <c r="H18" i="7" l="1"/>
  <c r="G18" i="7"/>
  <c r="F18" i="7"/>
  <c r="E13" i="7" l="1"/>
  <c r="E16" i="7"/>
  <c r="E17" i="7"/>
  <c r="E15" i="7"/>
  <c r="E14" i="7"/>
  <c r="E8" i="7" l="1"/>
  <c r="E11" i="7"/>
  <c r="E10" i="7"/>
  <c r="E9" i="7"/>
  <c r="E7" i="7"/>
  <c r="E6" i="7"/>
  <c r="E5" i="7"/>
  <c r="E4" i="7"/>
  <c r="E12" i="7"/>
  <c r="L11" i="8"/>
  <c r="K11" i="8"/>
  <c r="J11" i="8"/>
  <c r="F24" i="8"/>
  <c r="E24" i="8"/>
  <c r="D24" i="8"/>
  <c r="E18" i="7" l="1"/>
  <c r="O4" i="28" l="1"/>
  <c r="L15" i="10" l="1"/>
  <c r="Q5" i="28" l="1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L24" i="28"/>
  <c r="M24" i="28"/>
  <c r="N24" i="28"/>
  <c r="K24" i="28"/>
  <c r="O24" i="28" l="1"/>
  <c r="Q24" i="28"/>
  <c r="J15" i="10" l="1"/>
  <c r="K15" i="10" l="1"/>
  <c r="E24" i="5" l="1"/>
  <c r="C24" i="5"/>
  <c r="J24" i="28" l="1"/>
  <c r="I24" i="28"/>
  <c r="H24" i="28"/>
  <c r="G24" i="28"/>
  <c r="F24" i="28"/>
  <c r="E24" i="28"/>
  <c r="D24" i="28"/>
  <c r="C24" i="28"/>
  <c r="P24" i="28" l="1"/>
  <c r="C25" i="10" l="1"/>
  <c r="D24" i="5" l="1"/>
  <c r="E25" i="10" l="1"/>
  <c r="D25" i="10"/>
  <c r="D30" i="6" l="1"/>
  <c r="C30" i="6"/>
  <c r="E30" i="6"/>
</calcChain>
</file>

<file path=xl/sharedStrings.xml><?xml version="1.0" encoding="utf-8"?>
<sst xmlns="http://schemas.openxmlformats.org/spreadsheetml/2006/main" count="6934" uniqueCount="1837">
  <si>
    <t>ОПФ</t>
  </si>
  <si>
    <t>Подотрасль</t>
  </si>
  <si>
    <t>Сумма гарантии (тенге)</t>
  </si>
  <si>
    <t>Дата подписания договора гарантии</t>
  </si>
  <si>
    <t>Регион</t>
  </si>
  <si>
    <t>Дата окончания договора гарантии</t>
  </si>
  <si>
    <t>Акмолинская область</t>
  </si>
  <si>
    <t>ТОО</t>
  </si>
  <si>
    <t>Расширение торговой деятельности</t>
  </si>
  <si>
    <t>ПОС</t>
  </si>
  <si>
    <t>G-Оптовая и розничная торговля; ремонт автомобилей и мотоциклов</t>
  </si>
  <si>
    <t>г.Щучинск</t>
  </si>
  <si>
    <t>ИП</t>
  </si>
  <si>
    <t>Инвестиции</t>
  </si>
  <si>
    <t>H-Транспорт и складирование</t>
  </si>
  <si>
    <t>г.Кокшетау</t>
  </si>
  <si>
    <t>Собственные средства Банка</t>
  </si>
  <si>
    <t>пг</t>
  </si>
  <si>
    <t>Да</t>
  </si>
  <si>
    <t>C-Обрабатывающая промышленность</t>
  </si>
  <si>
    <t>23690-Производство прочих изделий из бетона, строительного гипса и цемента</t>
  </si>
  <si>
    <t>Рефинансирование</t>
  </si>
  <si>
    <t>Организация деятельности кафе</t>
  </si>
  <si>
    <t>I-Услуги по проживанию и питанию</t>
  </si>
  <si>
    <t>56101-Деятельность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</si>
  <si>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01111-Выращивание зерновых и зернобобовых культур, включая семеноводство</t>
  </si>
  <si>
    <t>Зерендинский район</t>
  </si>
  <si>
    <t>F-Строительство</t>
  </si>
  <si>
    <t>46909-Оптовая торговля широким ассортиментом товаров без какой-либо конкретизации</t>
  </si>
  <si>
    <t>28302-Производство сельскохозяйственных машин</t>
  </si>
  <si>
    <t>49410-Деятельность грузового автомобильного транспорта</t>
  </si>
  <si>
    <t>23611-Производство сборных железобетонных и бетонных конструкций и изделий</t>
  </si>
  <si>
    <t>L-Операции с недвижимым имуществом</t>
  </si>
  <si>
    <t>68201-Аренда и управление собственной недвижимостью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</si>
  <si>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</si>
  <si>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Нет</t>
  </si>
  <si>
    <t>Организация деятельности станции технического обслуживания</t>
  </si>
  <si>
    <t>Пополнение оборотных средств</t>
  </si>
  <si>
    <t>КХ</t>
  </si>
  <si>
    <t>46389-Оптовая торговля прочими продуктами питания</t>
  </si>
  <si>
    <t>55200-Предоставление жилья на выходные дни и прочие периоды краткосрочного проживания</t>
  </si>
  <si>
    <t>Развитие деятельности по производству молочной продукции</t>
  </si>
  <si>
    <t>10511-Переработка молока, кроме консервирования и производство сыров</t>
  </si>
  <si>
    <t>N-Деятельность в области административного и вспомогательного обслуживания</t>
  </si>
  <si>
    <t>P-Образование</t>
  </si>
  <si>
    <t>85100-Дошкольное (доначальное) образование</t>
  </si>
  <si>
    <t>Расширение деятельности медицинского центра</t>
  </si>
  <si>
    <t>Q-Здравоохранение и социальные услуги</t>
  </si>
  <si>
    <t>86230-Стоматологическая деятельность</t>
  </si>
  <si>
    <t>г.Нур-Султан</t>
  </si>
  <si>
    <t>Развитие медицинской деятельности</t>
  </si>
  <si>
    <t>86210-Общая врачебная практика</t>
  </si>
  <si>
    <t>S-Предоставление прочих видов услуг</t>
  </si>
  <si>
    <t>96040-Деятельность по обеспечению физического комфорта</t>
  </si>
  <si>
    <t>10612-Производство круп</t>
  </si>
  <si>
    <t>10710-Производство хлебобулочных и мучных кондитерских изделий недлительного хранения</t>
  </si>
  <si>
    <t>56100-Рестораны и услуги по доставке продуктов питания</t>
  </si>
  <si>
    <t>86900-Прочая деятельность в области здравоохранения</t>
  </si>
  <si>
    <t>E-Водоснабжение; сбор, обработка и удаление отходов, деятельность по ликвидации загрязнений</t>
  </si>
  <si>
    <t>R-Искусство, развлечения и отдых</t>
  </si>
  <si>
    <t>93299-Прочие виды деятельности по организации отдыха и развлечений</t>
  </si>
  <si>
    <t>Расширение деятельности производства мебели</t>
  </si>
  <si>
    <t>31090 Производство прочей мебели</t>
  </si>
  <si>
    <t>A-Сельское, лесное и рыбное хозяйство</t>
  </si>
  <si>
    <t>01431-Разведение лошадей</t>
  </si>
  <si>
    <t>Расширение деятельности по производству хлебобулочных изделий</t>
  </si>
  <si>
    <t>45201-Техническое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</si>
  <si>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23700-Резка, обработка и отделка камня</t>
  </si>
  <si>
    <t>22231-Производство пластмассовых изделий, используемых в строительстве</t>
  </si>
  <si>
    <t>Аршалынский район</t>
  </si>
  <si>
    <t>01420-Разведение прочего крупного рогатого скота и буйволов</t>
  </si>
  <si>
    <t>77121-Аренда грузовых автомобилей</t>
  </si>
  <si>
    <t>85200 Начальное образование (1-й уровень)</t>
  </si>
  <si>
    <t>ПГ</t>
  </si>
  <si>
    <t>31090-Производство прочей мебели</t>
  </si>
  <si>
    <t>96020-Предоставление услуг парикмахерскими и салонами красоты</t>
  </si>
  <si>
    <t>10390-Прочие виды переработки и консервирования фруктов и овощей</t>
  </si>
  <si>
    <t>85100 Дошкольное образование</t>
  </si>
  <si>
    <t>13920-Производство готовых текстильных изделий, кроме одежды</t>
  </si>
  <si>
    <t>Расширение деятельности по производству пластмассовых изделий</t>
  </si>
  <si>
    <t/>
  </si>
  <si>
    <t>Расширение деятельности по производству бетона</t>
  </si>
  <si>
    <t>23630-Производство товарного бетона</t>
  </si>
  <si>
    <t>38110-Сбор неопасных отходов</t>
  </si>
  <si>
    <t>25610-Обработка металлов и нанесение покрытий на металлы</t>
  </si>
  <si>
    <t>Расширение деятельности по производству мебели</t>
  </si>
  <si>
    <t>13999-Производство других текстильных изделий, не включенных в другие группировки</t>
  </si>
  <si>
    <t>Расширение деятельности по выращиванию зерновых культур</t>
  </si>
  <si>
    <t>47291-Прочие виды розничной торговли продуктами питания в специализированных магазинах</t>
  </si>
  <si>
    <t>43993-Аренда строительного оборудования с оператором</t>
  </si>
  <si>
    <t>47789-Прочая розничная торговля в специализированных магазинах</t>
  </si>
  <si>
    <t>10611-Производство муки</t>
  </si>
  <si>
    <t>10130-Производство продуктов из мяса и мяса домашней птицы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</si>
  <si>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</si>
  <si>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55101-Предоставление услуг гостиницами с ресторанами</t>
  </si>
  <si>
    <t>55200-Предоставление жилья на выходные и прочие периоды краткосрочного проживания</t>
  </si>
  <si>
    <t xml:space="preserve"> </t>
  </si>
  <si>
    <t>Расширение деятельности дошкольного образования</t>
  </si>
  <si>
    <t>J-Информация и связь</t>
  </si>
  <si>
    <t>Расширение деятельности по производству круп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</si>
  <si>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</si>
  <si>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г.Усть-Каменогорск</t>
  </si>
  <si>
    <t>77321-Аренда строительных машин и оборудования</t>
  </si>
  <si>
    <t>Программа финансирования СМСП за счет займа ЕБРР</t>
  </si>
  <si>
    <t>86101-Деятельность больниц широкого профиля и специализированных больниц</t>
  </si>
  <si>
    <t>0111 Выращивание зерновых (кроме риса), бобовых и масличных культур</t>
  </si>
  <si>
    <t>14130-Производство прочей верхней одежды</t>
  </si>
  <si>
    <t>Организация деятельности массажного салона</t>
  </si>
  <si>
    <t>49320-Деятельность такси</t>
  </si>
  <si>
    <t>Развитие торговой деятельности</t>
  </si>
  <si>
    <t>Малый</t>
  </si>
  <si>
    <t>Микро</t>
  </si>
  <si>
    <t>Бек Акмола</t>
  </si>
  <si>
    <t>Расширение деятельности по производству пластиковых изделий</t>
  </si>
  <si>
    <t>22290-Производство прочих пластиковых изделий</t>
  </si>
  <si>
    <t>Средний</t>
  </si>
  <si>
    <t>Расширение деятельности грузового автомобильного транспорта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</si>
  <si>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</si>
  <si>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85100-Дошкольное образование</t>
  </si>
  <si>
    <t>B-Горнодобывающая промышленность и разработка карьеров</t>
  </si>
  <si>
    <t>10850-Производство готовых пищевых продуктов</t>
  </si>
  <si>
    <t>49311-Перевозки автобусами</t>
  </si>
  <si>
    <t>55101-Предоставление услуг гостиницами с ресторанами, за исключением гостиниц, находящихся на придорожной полосе</t>
  </si>
  <si>
    <t>01410-Разведение крупного рогатого скота молочного направления</t>
  </si>
  <si>
    <t>31012-Производство мебели для офисов и предприятий торговли</t>
  </si>
  <si>
    <t>32999-Производство прочих изделий</t>
  </si>
  <si>
    <t>01132-Выращивание овощей, их семян и рассады</t>
  </si>
  <si>
    <t>10110-Переработка и консервирование мяса</t>
  </si>
  <si>
    <t>КАБКЕНОВА АИДА БАРЛЫБАЕВНА</t>
  </si>
  <si>
    <t>микро</t>
  </si>
  <si>
    <t>14120-Производство спецодежды</t>
  </si>
  <si>
    <t>31020-Производство кухонной мебели</t>
  </si>
  <si>
    <t>18120-Прочие виды печатного производства</t>
  </si>
  <si>
    <t>СКЦ Бетон в лице Дворцевого Александра Александровича</t>
  </si>
  <si>
    <t>23612-Производство стеновых блоков</t>
  </si>
  <si>
    <t>17230-Производство писчебумажных изделий</t>
  </si>
  <si>
    <t>52291-Транспортно-экспедиционные  услуги</t>
  </si>
  <si>
    <t>Развитие деятельности по производству мебели</t>
  </si>
  <si>
    <t>10910-Производство готовых кормов для сельскохозяйственных животных</t>
  </si>
  <si>
    <t>14199-Производство прочих видов одежды и аксессуаров, не включенных в другие группировки</t>
  </si>
  <si>
    <t>85520-Образование в области культуры</t>
  </si>
  <si>
    <t>район Алматы</t>
  </si>
  <si>
    <t>район Есиль</t>
  </si>
  <si>
    <t>10710-Производство хлеба; производство свежих мучных кондитерских изделий, тортов и пирожных</t>
  </si>
  <si>
    <t>10612 Производство круп</t>
  </si>
  <si>
    <t>10130-Производство продуктов из мяса и мяса сельскохозяйственной птицы</t>
  </si>
  <si>
    <t>52299-Прочая транспортно-экспедиционная деятельность</t>
  </si>
  <si>
    <t>район Сарыарка</t>
  </si>
  <si>
    <t>85510-Образование в области спорта и отдыха</t>
  </si>
  <si>
    <t>23320-Производство кирпича, черепицы и прочих строительных изделий из обожженной глины</t>
  </si>
  <si>
    <t>86103-Деятельность санаторно-курортных учреждений</t>
  </si>
  <si>
    <t>СМК 2017</t>
  </si>
  <si>
    <t>Итого</t>
  </si>
  <si>
    <t>Актюбинская область</t>
  </si>
  <si>
    <t xml:space="preserve">Актюбинская область </t>
  </si>
  <si>
    <t>г.Хромтау</t>
  </si>
  <si>
    <t>Приобретение грузового автотранспорта</t>
  </si>
  <si>
    <t>Хромтауский район</t>
  </si>
  <si>
    <t>20149-Производство прочих основных органических химических веществ, не включенных в другие группировки</t>
  </si>
  <si>
    <t>10850-Производство приготовленных пищевых продуктов</t>
  </si>
  <si>
    <t>КХ Арман-М</t>
  </si>
  <si>
    <t>22231-Производство строительных пластиковых изделий</t>
  </si>
  <si>
    <t>85200-Начальное образование (первая ступень)</t>
  </si>
  <si>
    <t>10200-Переработка и консервирование рыбы, ракообразных и моллюсков</t>
  </si>
  <si>
    <t>10720-Производство сухарей и печенья, мучных кондитерских изделий длительного хранения</t>
  </si>
  <si>
    <t>Алгинский район</t>
  </si>
  <si>
    <t>86220-Специальная врачебная практика</t>
  </si>
  <si>
    <t>Исламский Банк AlHilal</t>
  </si>
  <si>
    <t>НАНЫМ</t>
  </si>
  <si>
    <t>г.Актобе</t>
  </si>
  <si>
    <t>Ново-Альджанский мелькомбинат</t>
  </si>
  <si>
    <t>31020 Производство кухонной мебели</t>
  </si>
  <si>
    <t>Айс-плюс</t>
  </si>
  <si>
    <t>Расширение производственной деятельности</t>
  </si>
  <si>
    <t>25999-Производство прочих готовых металлических изделий</t>
  </si>
  <si>
    <t>95292-Ремонт швейных изделий, головных уборов и изделий текстильной галантереи</t>
  </si>
  <si>
    <t>62012-Сопровождение программного обеспечения</t>
  </si>
  <si>
    <t>г.Алматы</t>
  </si>
  <si>
    <t>Приобретение грузового автомобиля</t>
  </si>
  <si>
    <t>96011-Стирка и обработка белья</t>
  </si>
  <si>
    <t>25120-Производство металлических дверей и окон</t>
  </si>
  <si>
    <t>01472-Производство яиц</t>
  </si>
  <si>
    <t>Организация деятельности медицинского центра</t>
  </si>
  <si>
    <t>55101 Предоставление услуг гостиницами с ресторанами, за исключением гостиниц, находящихся на придорожной полосе</t>
  </si>
  <si>
    <t>17220-Производство бумажных изделий хозяйственно-бытового и санитарно-гигиенического назначения</t>
  </si>
  <si>
    <t>Развитие деятельности по предоставлению услуг грузоперевозок</t>
  </si>
  <si>
    <t>Расширение деятельности по резке, обработке и отделке камня</t>
  </si>
  <si>
    <t>Расширение деятельности по стоматологическим услугам</t>
  </si>
  <si>
    <t>Расширение деятельности по оказанию стоматологических услуг</t>
  </si>
  <si>
    <t>Расширение деятельности по предоставлению услуг парикмахерскими и салонами красоты</t>
  </si>
  <si>
    <t>Организация деятельности по предоставлению услуг грузоперевозок</t>
  </si>
  <si>
    <t>Расширение деятельности детского сада</t>
  </si>
  <si>
    <t>Расширение деятельности по производству текстильных изделий</t>
  </si>
  <si>
    <t>Организация деятельности по предоставлению медицинских услуг</t>
  </si>
  <si>
    <t>Агрофирма Тау</t>
  </si>
  <si>
    <t>Расширение деятельности образования</t>
  </si>
  <si>
    <t>Медицинский центр Саяжан</t>
  </si>
  <si>
    <t>Расширение деятельности по предоставлению медицинских услуг (ЭПВ)</t>
  </si>
  <si>
    <t>Организация деятельности компьютерного клуба</t>
  </si>
  <si>
    <t>PBS-TEMIR. Primer Business Stroi</t>
  </si>
  <si>
    <t>01131-Выращивание картофеля и посадочного материала</t>
  </si>
  <si>
    <t>85530-Деятельность школ подготовки водителей транспортных средств</t>
  </si>
  <si>
    <t>Мәртөк сүт</t>
  </si>
  <si>
    <t>Расширение деятельности по переработке молока</t>
  </si>
  <si>
    <t>ЗУЛКАРОВА ГУЛЬБАКЫТ АСКАРОВНА</t>
  </si>
  <si>
    <t>Организация деятельности стоматологии</t>
  </si>
  <si>
    <t>ЭРУДИТ БИЗНЕС</t>
  </si>
  <si>
    <t>Организация деятельности по предоставлению услуг общежития для студентов</t>
  </si>
  <si>
    <t>85310-Основное и общее среднее образование</t>
  </si>
  <si>
    <t>Расширение деятельности по производству сборных железобетонных и бетонных конструкций и изделий</t>
  </si>
  <si>
    <t>Идеал Пласт Construction</t>
  </si>
  <si>
    <t>17290-Производство прочих изделий из бумаги и картона</t>
  </si>
  <si>
    <t>22191-Производство резинотехнических изделий</t>
  </si>
  <si>
    <t>Нурболат</t>
  </si>
  <si>
    <t>21201-Производство фармацевтических препаратов</t>
  </si>
  <si>
    <t>Расширение медицинской деятельности</t>
  </si>
  <si>
    <t>г.Атырау</t>
  </si>
  <si>
    <t>Расширение деятельности стоматологии</t>
  </si>
  <si>
    <t>Расширение производства хлебобулочных и мучных кондитерских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</si>
  <si>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</si>
  <si>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Расширение деятельности по производству хлебобулочных и мучных кондитерских изделий</t>
  </si>
  <si>
    <t>Расширение стоматологической деятельности</t>
  </si>
  <si>
    <t>23120-Формирование и обработка листового стекла</t>
  </si>
  <si>
    <t>Расширение деятельности по предоставлению медицинских услуг</t>
  </si>
  <si>
    <t>25112-Производство легких металлических конструкций</t>
  </si>
  <si>
    <t>86109-Деятельность других лечебных учреждений, имеющих стационары</t>
  </si>
  <si>
    <t>22220-Производство пластмассовых упаковок для товаров</t>
  </si>
  <si>
    <t>10511-Переработка молока, кроме консервирования, и производство сыров</t>
  </si>
  <si>
    <t>Расширение деятельности по реализации мяса</t>
  </si>
  <si>
    <t>20599-Производство других химических продуктов</t>
  </si>
  <si>
    <t>ТехноСкаут</t>
  </si>
  <si>
    <t>Организация деятельности грузового автомобильного транспорта</t>
  </si>
  <si>
    <t>Расширение деятельности складирование и хранение непродовольственных товаров</t>
  </si>
  <si>
    <t>Samal Cakes в лице Асановой Самал Адилхановны</t>
  </si>
  <si>
    <t>Расширение деятельности по производству кондитерских изделий</t>
  </si>
  <si>
    <t>КУРМАНГАЛИЕВ в лице КУРМАНГАЛИЕВА АЛТАЯ ДОСМУЛЛИЕВИЧА</t>
  </si>
  <si>
    <t>Алматинская область</t>
  </si>
  <si>
    <t>Илийский район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</si>
  <si>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</si>
  <si>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</si>
  <si>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Развитие деятельности по производству пластиковых изделий</t>
  </si>
  <si>
    <t>22220-Производство пластиковых упаковок для товаров</t>
  </si>
  <si>
    <t>Карасайский район</t>
  </si>
  <si>
    <t>20151-Производство удобрений</t>
  </si>
  <si>
    <t>Алакольский район</t>
  </si>
  <si>
    <t>Ескельдинский район</t>
  </si>
  <si>
    <t>Жамбылский район</t>
  </si>
  <si>
    <t>Коксуский район</t>
  </si>
  <si>
    <t>Расширение деятельности пекарни</t>
  </si>
  <si>
    <t>Енбекшиказахский район</t>
  </si>
  <si>
    <t>11070-Производство минеральных вод и других безалкогольных напитков</t>
  </si>
  <si>
    <t>Костанайская область</t>
  </si>
  <si>
    <t>Расширение деятельности по производству продуктов питания</t>
  </si>
  <si>
    <t>Талгарский район</t>
  </si>
  <si>
    <t>17211-Производство гофрированного картона</t>
  </si>
  <si>
    <t>приобретение оборудования</t>
  </si>
  <si>
    <t>01112-Выращивание масличных культур и их семян</t>
  </si>
  <si>
    <t>38220-Обработка и удаление опасных отходов</t>
  </si>
  <si>
    <t>Куаныш</t>
  </si>
  <si>
    <t>КАЗАХСТАН-ЗИРААТ ИНТЕРНЕШНЛ БАНК</t>
  </si>
  <si>
    <t>Программа регионального финансирования СМСП</t>
  </si>
  <si>
    <t>16210-Производство шпона, фанеры, плит и панелей</t>
  </si>
  <si>
    <t>Ушконыр Ұн НБ и К</t>
  </si>
  <si>
    <t>Организация деятельности дошкольного образования</t>
  </si>
  <si>
    <t>"АФА-2"</t>
  </si>
  <si>
    <t>15200-Производство обуви</t>
  </si>
  <si>
    <t>Адильханов Мурат Нурлыбаевич</t>
  </si>
  <si>
    <t>Расширение сельскохозяйственной деятельности</t>
  </si>
  <si>
    <t>Абуов К.А.</t>
  </si>
  <si>
    <t>Расширение деятельности по производству кирпича</t>
  </si>
  <si>
    <t>г.Конаев</t>
  </si>
  <si>
    <t>Строительство детского сада</t>
  </si>
  <si>
    <t>Организация деятельности детского сада</t>
  </si>
  <si>
    <t>13950-Производство нетканых текстильных изделий, кроме одежды</t>
  </si>
  <si>
    <t>LW RESOURCES</t>
  </si>
  <si>
    <t>Организация деятельности в области образования</t>
  </si>
  <si>
    <t>г.Павлодар</t>
  </si>
  <si>
    <t>МҰХАМЕТ-АЛИ</t>
  </si>
  <si>
    <t>11070 Производство безалкогольных напитков, минеральных вод и других вод в бутылках</t>
  </si>
  <si>
    <t>Расширение деятельности по производству товарного бетона</t>
  </si>
  <si>
    <t>Атырауская область</t>
  </si>
  <si>
    <t>Жылыойский район</t>
  </si>
  <si>
    <t>г.Кульсары</t>
  </si>
  <si>
    <t>85599-Прочая деятельность в области образования, не включенная в другие группировки</t>
  </si>
  <si>
    <t>Расширение деятельности по производству спецодежды</t>
  </si>
  <si>
    <t>24200-Производство труб, трубопроводов, профилей, фитингов из стали</t>
  </si>
  <si>
    <t>Исатайский район</t>
  </si>
  <si>
    <t>Тасеменов Б.С. в лице Тасеменова Бижана Сапаргелдіұлы</t>
  </si>
  <si>
    <t>55102-Предоставление услуг гостиницами без ресторанов</t>
  </si>
  <si>
    <t>Беркалиева Гульнар Кайрбековна</t>
  </si>
  <si>
    <t>Health Care Atyrau</t>
  </si>
  <si>
    <t>Организация медицинских услуг</t>
  </si>
  <si>
    <t>31030-Производство матрасов</t>
  </si>
  <si>
    <t>Бохаев Д.С. в лице Бохаева Дюсенбай Сыдыковича</t>
  </si>
  <si>
    <t>Медицинский центр "iClinic Atyrau"</t>
  </si>
  <si>
    <t>АО "Банк ЦентрКредит"</t>
  </si>
  <si>
    <t>АО "Народный Банк Казахстана"</t>
  </si>
  <si>
    <t>ВКО</t>
  </si>
  <si>
    <t>г.Семей</t>
  </si>
  <si>
    <t>Расширение деятельности по производству муки</t>
  </si>
  <si>
    <t>Программа финансирования региональных приоритетных проектов</t>
  </si>
  <si>
    <t>Абайский район</t>
  </si>
  <si>
    <t>Расширение деятельности по выращиванию зерновых и зернобобовых культур</t>
  </si>
  <si>
    <t>г.Караганда</t>
  </si>
  <si>
    <t>Расширение деятельности по производству колбасных изделий</t>
  </si>
  <si>
    <t>Организация стоматологической деятельности</t>
  </si>
  <si>
    <t>Расширение деятельности в области животноводства</t>
  </si>
  <si>
    <t xml:space="preserve">Чилимов М.Н. </t>
  </si>
  <si>
    <t>10411-Производство неочищенных масел и жиров</t>
  </si>
  <si>
    <t>Расширение деятельности по сдаче в аренду строительных машин и оборудования</t>
  </si>
  <si>
    <t>Аягозский район</t>
  </si>
  <si>
    <t>25120 Производство металлических дверей и окон</t>
  </si>
  <si>
    <t>ФХ</t>
  </si>
  <si>
    <t>Расширение деятельности по производству безалкогольных напитков</t>
  </si>
  <si>
    <t>Расширение деятельности по производству одежды и аксессуаров</t>
  </si>
  <si>
    <t>г.Аягоз</t>
  </si>
  <si>
    <t>Расширение деятельности по переработке и консервированию мяса</t>
  </si>
  <si>
    <t>Усть-Каменогорский завод промышленной арматуры</t>
  </si>
  <si>
    <t>28140 Производство прочих кранов, клапанов и вентилей</t>
  </si>
  <si>
    <t>Радмир и Рамир</t>
  </si>
  <si>
    <t>55902 Предоставление услуг студенческими общежитиями</t>
  </si>
  <si>
    <t>OIVA DISTRIBUTION-KAZAKHSTAN (ОЙВА ДИСТРИБЬЮШН-КАЗАХСТАН)</t>
  </si>
  <si>
    <t>27511-Производство электробытовых приборов</t>
  </si>
  <si>
    <t>Кузмич</t>
  </si>
  <si>
    <t>85321-Профессионально-техническое образование</t>
  </si>
  <si>
    <t>17212 Производство бумажной и картонной тары</t>
  </si>
  <si>
    <t>Расширение деятельности по разведению прочего крупного рогатого скота и буйволов</t>
  </si>
  <si>
    <t>Расширение деятельности по выращиванию картофеля и посадочного материала</t>
  </si>
  <si>
    <t>Расширение деятельности по производству хлебобулочных и мучных кондитерских изделий недлительного хранения</t>
  </si>
  <si>
    <t>Организация деятельности  грузового автомобильного транспорта</t>
  </si>
  <si>
    <t>03220-Пресноводное рыбоводство</t>
  </si>
  <si>
    <t>Расширение деятельности по производству верхней одежды</t>
  </si>
  <si>
    <t>Крупный</t>
  </si>
  <si>
    <t>Жамбылская область</t>
  </si>
  <si>
    <t>Сарысуский район</t>
  </si>
  <si>
    <t>Шуский район</t>
  </si>
  <si>
    <t>г.Шымкент</t>
  </si>
  <si>
    <t>г.Тараз</t>
  </si>
  <si>
    <t>Жуалынский район</t>
  </si>
  <si>
    <t>Байзакский район</t>
  </si>
  <si>
    <t>85510-Спортивное образование и образование специалистов организации досуга</t>
  </si>
  <si>
    <t>Кордайский молочный продукт</t>
  </si>
  <si>
    <t>Тараз нан зауыты № 2</t>
  </si>
  <si>
    <t>24200 Производство труб, трубок, полых профилей, фитингов из стали</t>
  </si>
  <si>
    <t>г.Кызылорда</t>
  </si>
  <si>
    <t>52105 Складирование и хранение овощей и фруктов</t>
  </si>
  <si>
    <t>85310 Основное и общее среднее образование</t>
  </si>
  <si>
    <t>Расширение деятельности по розничной торговле одеждой</t>
  </si>
  <si>
    <t>БАЙДАНОВ МАРАТ ДЖАМАНКУЛОВИЧ</t>
  </si>
  <si>
    <t>01120-Выращивание риса</t>
  </si>
  <si>
    <t>Развитие деятельности по оказанию услуг грузовых перевозок</t>
  </si>
  <si>
    <t>Super-pharm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</si>
  <si>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</si>
  <si>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</si>
  <si>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Развитие деятельности в сфере животноводства</t>
  </si>
  <si>
    <t>Организация деятельности по выращиванию кукурузы</t>
  </si>
  <si>
    <t>Расширение деятельности производства хлебобулочных изделий</t>
  </si>
  <si>
    <t>MOLBID</t>
  </si>
  <si>
    <t>86900-Прочая деятельность по охране здоровья</t>
  </si>
  <si>
    <t>16240-Производство деревянной тары</t>
  </si>
  <si>
    <t>г.Астана</t>
  </si>
  <si>
    <t>АО "Нурбанк"</t>
  </si>
  <si>
    <t>ЗКО</t>
  </si>
  <si>
    <t>г.Уральск</t>
  </si>
  <si>
    <t>Доктор Самат</t>
  </si>
  <si>
    <t>Расширение деятельности ателье</t>
  </si>
  <si>
    <t>Бурлинский район</t>
  </si>
  <si>
    <t>Расширение деятельности по сдаче в аренду строительного оборудования с оператором</t>
  </si>
  <si>
    <t>ИП Рахматуллин Р.Р.</t>
  </si>
  <si>
    <t>«White Dental Clinic»</t>
  </si>
  <si>
    <t>Организация стоматологической деятельности.</t>
  </si>
  <si>
    <t>«Жомартов» в лице Жомартова Алтынбека Куанышбаевича</t>
  </si>
  <si>
    <t>район Бәйтерек</t>
  </si>
  <si>
    <t>Доценко в лице Доценко Валерия Владимировича</t>
  </si>
  <si>
    <t>КазСевенТрэйд</t>
  </si>
  <si>
    <t>Карагандинская область</t>
  </si>
  <si>
    <t>г.Жезказган</t>
  </si>
  <si>
    <t>г.Актау</t>
  </si>
  <si>
    <t>г.Сарань</t>
  </si>
  <si>
    <t>Бухар-Жырауский район</t>
  </si>
  <si>
    <t>г.Сатпаев</t>
  </si>
  <si>
    <t>52102-Складирование и хранение непродовольственных товаров, кроме зерна и нефти</t>
  </si>
  <si>
    <t>Развитие деятельности по производству муки</t>
  </si>
  <si>
    <t>Организация деятельности по производству круп</t>
  </si>
  <si>
    <t>ИП Ахбетов Нурбота Серикболович</t>
  </si>
  <si>
    <t>АХТЯМОВА М.В.</t>
  </si>
  <si>
    <t>20162 Производство полимеров в первичных формах из углеводородного сырья</t>
  </si>
  <si>
    <t>г.Костанай</t>
  </si>
  <si>
    <t>Фуд академ</t>
  </si>
  <si>
    <t>Расширение деятельности по производству полиэтиленовых пакетов</t>
  </si>
  <si>
    <t>46714-Оптовая торговля лигнитом (бурым углем)</t>
  </si>
  <si>
    <t>г.Тобыл</t>
  </si>
  <si>
    <t>г.Рудный</t>
  </si>
  <si>
    <t>Расширение деятельности по производству кормов для животных</t>
  </si>
  <si>
    <t>Вадиса М</t>
  </si>
  <si>
    <t>Развитие стоматологической деятельности</t>
  </si>
  <si>
    <t>Акпан-Кост</t>
  </si>
  <si>
    <t>Расширение деятельности по производству мясных полуфабрикатов</t>
  </si>
  <si>
    <t>Расширение деятельности по переработке и консервированию рыбы</t>
  </si>
  <si>
    <t>Развитие деятельности по производству макаронных изделий</t>
  </si>
  <si>
    <t>Развитие деятельности по разведению лошадей</t>
  </si>
  <si>
    <t>Расширение деятельности по производству мясных изделий</t>
  </si>
  <si>
    <t>Амангельдинский район</t>
  </si>
  <si>
    <t>Расширение транспортно-экспедиционной деятельности</t>
  </si>
  <si>
    <t>ФортунаМед</t>
  </si>
  <si>
    <t>24330-Холодная формовка или фальцовка</t>
  </si>
  <si>
    <t>Международная транспортная компания МТК</t>
  </si>
  <si>
    <t>Расширение деятельности по выращиванию картофеля</t>
  </si>
  <si>
    <t>10412-Производство рафинированных масел и жиров</t>
  </si>
  <si>
    <t>Азия ұны</t>
  </si>
  <si>
    <t>Развитие производства готовых пищевых продуктов</t>
  </si>
  <si>
    <t>Лопатина Ольга Викторовна</t>
  </si>
  <si>
    <t>ППК Гранула</t>
  </si>
  <si>
    <t>УРБАНАВИЧЮС НАТАЛИЯ МАРЬЯНОВНА</t>
  </si>
  <si>
    <t>10200-Переработка и консервирование рыбы, ракообразных и моллусков</t>
  </si>
  <si>
    <t>Развитие деятельности по производству готовых кормов для сельскохозяйственных животных</t>
  </si>
  <si>
    <t>Пластокно-Костанай</t>
  </si>
  <si>
    <t>Развитие деятельности по сдаче в аренду складских помещений</t>
  </si>
  <si>
    <t>Развитие деятельности по производству прочей мебели</t>
  </si>
  <si>
    <t>Терра</t>
  </si>
  <si>
    <t>Организация деятельности убойного пункта</t>
  </si>
  <si>
    <t>Кызылординская область</t>
  </si>
  <si>
    <t>Казалинский район</t>
  </si>
  <si>
    <t xml:space="preserve">ИП «Игликов Т» в лице Игликова Туребека Жумабековича </t>
  </si>
  <si>
    <t>Аральский район</t>
  </si>
  <si>
    <t>г.Туркестан</t>
  </si>
  <si>
    <t>МФО РИЦ Кызылорда</t>
  </si>
  <si>
    <t>Тан ЛТД</t>
  </si>
  <si>
    <t>Акорда капитал</t>
  </si>
  <si>
    <t>Чиилийский район</t>
  </si>
  <si>
    <t>Қалдыбек в лице Қалдыбек Айдана Қалдыбекқызы</t>
  </si>
  <si>
    <t>Келешек</t>
  </si>
  <si>
    <t>Организация деятельности по образованию</t>
  </si>
  <si>
    <t>Организация деятельности по переработке и консервированию мяса</t>
  </si>
  <si>
    <t>Развитие деятельности по производству хлебобулочных и мучных кондитерских изделий</t>
  </si>
  <si>
    <t>23640-Производство строительных растворов</t>
  </si>
  <si>
    <t>Мангистауская область</t>
  </si>
  <si>
    <t>Мунайлинский район</t>
  </si>
  <si>
    <t>г.Жанаозен</t>
  </si>
  <si>
    <t>Расширение деятельности по производству железобетонных изделий</t>
  </si>
  <si>
    <t>Молочный завод Әділ</t>
  </si>
  <si>
    <t>Расширение деятельности по предоставлению образовательных услуг</t>
  </si>
  <si>
    <t>Наша Клиника</t>
  </si>
  <si>
    <t>23610 -Производство строительных изделий из бетона</t>
  </si>
  <si>
    <t>Открытие компьютерного клуба</t>
  </si>
  <si>
    <t>Открытие спортивного зала</t>
  </si>
  <si>
    <t>ПЕТРОВИЧ и К</t>
  </si>
  <si>
    <t>Организация деятельности по производству обуви</t>
  </si>
  <si>
    <t>НҰРБЕРЕКЕТ в лице ОТАРОВ САГАДАТ НАЙМАНГЕЛДИЕВИЧ</t>
  </si>
  <si>
    <t>РФ по области Абай</t>
  </si>
  <si>
    <t>Торговый Дом Казполиграф</t>
  </si>
  <si>
    <t>Макай</t>
  </si>
  <si>
    <t>ҰЛЫ-ҚАЗЫНА</t>
  </si>
  <si>
    <t>АО «Bereke Bank» (ранее ДБ АО «Сбербанк»)</t>
  </si>
  <si>
    <t>РФ по области Жетiсу</t>
  </si>
  <si>
    <t>24100-Производство чугуна, стали и ферросплавов</t>
  </si>
  <si>
    <t>Медеуский район</t>
  </si>
  <si>
    <t>АО "Шинхан Банк Казахстан"</t>
  </si>
  <si>
    <t>РФ по области Улытау</t>
  </si>
  <si>
    <t>Павлодарская область</t>
  </si>
  <si>
    <t>г.Экибастуз</t>
  </si>
  <si>
    <t>Организация деятельности по производству спецодежды</t>
  </si>
  <si>
    <t>г.Аксу</t>
  </si>
  <si>
    <t>Расширение деятельности по производству продуктов из мяса и мяса домашней птицы</t>
  </si>
  <si>
    <t>Организация деятельности по производству готовых пищевых продуктов</t>
  </si>
  <si>
    <t>Павлодарский район</t>
  </si>
  <si>
    <t xml:space="preserve">C-Обрабатывающая промышленность </t>
  </si>
  <si>
    <t>Расширение деятельности по производству железобетонных и бетонных изделий</t>
  </si>
  <si>
    <t>ТОО Айсберг ПВ</t>
  </si>
  <si>
    <t>ТОО ТАВИ Павлодар</t>
  </si>
  <si>
    <t>ИП Исатаев</t>
  </si>
  <si>
    <t>TAVI-GROUP</t>
  </si>
  <si>
    <t>27120-Производство электрораспределительной и регулирующей аппаратуры (без ремонта)</t>
  </si>
  <si>
    <t>КЕСЕФ</t>
  </si>
  <si>
    <t>RSI Industries</t>
  </si>
  <si>
    <t>Развитие производства мебели</t>
  </si>
  <si>
    <t>Daman Group</t>
  </si>
  <si>
    <t>район Тереңкөл</t>
  </si>
  <si>
    <t>Иртышские Мельницы</t>
  </si>
  <si>
    <t>Развитие деятельности по производству муки и производству круп</t>
  </si>
  <si>
    <t>Расширение деятельности по производству бутилированной воды</t>
  </si>
  <si>
    <t>InterSmart в лице Древинг Эдуарда Федоровича</t>
  </si>
  <si>
    <t>Гурман</t>
  </si>
  <si>
    <t>Производственная торгово – строительная фирма "ДАНиЕР"</t>
  </si>
  <si>
    <t>СКО</t>
  </si>
  <si>
    <t>г.Петропавловск</t>
  </si>
  <si>
    <t>Кызылжарский район</t>
  </si>
  <si>
    <t>10611-Производство продуктов мукомольно-крупяной промышленности</t>
  </si>
  <si>
    <t xml:space="preserve">Расширение деятельности по производству муки </t>
  </si>
  <si>
    <t>Расширение деятельности по производству молока</t>
  </si>
  <si>
    <t>100 процентов</t>
  </si>
  <si>
    <t>КазАгроЭкспорт 2030</t>
  </si>
  <si>
    <t>30200-Производство железнодорожных локомотивов и подвижного состава (без ремонта)</t>
  </si>
  <si>
    <t>Агротехника-Жамбыл</t>
  </si>
  <si>
    <t>НурСен Агро</t>
  </si>
  <si>
    <t>Ногайбай</t>
  </si>
  <si>
    <t>Развитие сельскохозяйственной деятельности</t>
  </si>
  <si>
    <t>Фирма Диқаншы</t>
  </si>
  <si>
    <t xml:space="preserve">Туркестанская область </t>
  </si>
  <si>
    <t>Туркестанская область</t>
  </si>
  <si>
    <t>Сайрамский район</t>
  </si>
  <si>
    <t>Казыгуртский район</t>
  </si>
  <si>
    <t>Расширение деятельности теплицы</t>
  </si>
  <si>
    <t>г.Арыс</t>
  </si>
  <si>
    <t>Келесский район</t>
  </si>
  <si>
    <t>Байдибекский район</t>
  </si>
  <si>
    <t>Енбекшинский район</t>
  </si>
  <si>
    <t>Жетысайский район</t>
  </si>
  <si>
    <t>Организация деятельности средней школы</t>
  </si>
  <si>
    <t>Каратауский район</t>
  </si>
  <si>
    <t>Организация деятельности по производству пластиковых изделий</t>
  </si>
  <si>
    <t>Аль-Фарабийский район</t>
  </si>
  <si>
    <t>Организация деятельности школы</t>
  </si>
  <si>
    <t>Организация деятельности по производству сварных (профильных) труб</t>
  </si>
  <si>
    <t>ProfMedService</t>
  </si>
  <si>
    <t>Организация деятельности по производству полуфабрикатов</t>
  </si>
  <si>
    <t>Организация деятельности начальной школы</t>
  </si>
  <si>
    <t>38323-Переработка неметаллических отходов</t>
  </si>
  <si>
    <t>Ауэзовский район</t>
  </si>
  <si>
    <t>ТОО Special-Pro</t>
  </si>
  <si>
    <t>Бостандыкский район</t>
  </si>
  <si>
    <t>Алмалинский район</t>
  </si>
  <si>
    <t>Турксибский район</t>
  </si>
  <si>
    <t>Алатауский район</t>
  </si>
  <si>
    <t>Расширение деятельности по производству пластиковых упаковок для товаров</t>
  </si>
  <si>
    <t>Наурызбайский район</t>
  </si>
  <si>
    <t>32502-Производство медицинских инструментов, аппаратов  и оборудования</t>
  </si>
  <si>
    <t>Расширение деятельности по производству молочных продуктов</t>
  </si>
  <si>
    <t>Расширение деятельности образовательного колледжа</t>
  </si>
  <si>
    <t>АО "Банк Фридом Финанс Казахстан"</t>
  </si>
  <si>
    <t>Организация деятельности общежития</t>
  </si>
  <si>
    <t>ModeX Astana</t>
  </si>
  <si>
    <t>Радуга</t>
  </si>
  <si>
    <t>Ахметова Фарангиз Хасановна</t>
  </si>
  <si>
    <t>27402-Производство осветительных приборов</t>
  </si>
  <si>
    <t>Клиника восстановительной медицины и реабилитации "Fenix"</t>
  </si>
  <si>
    <t>Торговый Дом Томский Лес</t>
  </si>
  <si>
    <t>ДЕЗОФАРМ</t>
  </si>
  <si>
    <t>Мебельщик, в лице Кадочниковой Анастасии Александровны</t>
  </si>
  <si>
    <t>район Байқоңыр</t>
  </si>
  <si>
    <t>ШУКИРБЕКОВ ЖАРКЫНБЕК НАКЫПБЕКОВИЧ</t>
  </si>
  <si>
    <t>Заемщик</t>
  </si>
  <si>
    <t>вид гарантии</t>
  </si>
  <si>
    <t>РФ по г. Астана</t>
  </si>
  <si>
    <t>эг</t>
  </si>
  <si>
    <t>РФ по области Ұлытау</t>
  </si>
  <si>
    <t>РФ по г. Шымкент</t>
  </si>
  <si>
    <t>АО "ForteBank"</t>
  </si>
  <si>
    <t>РФ по Акмолинской области</t>
  </si>
  <si>
    <t>РФ по Западно-Казахстанской области</t>
  </si>
  <si>
    <t>I-Предоставление услуг по проживанию и питанию</t>
  </si>
  <si>
    <t>АО "First Heartland Jusan Bank"</t>
  </si>
  <si>
    <t>РФ по Северо-Казахстанской области</t>
  </si>
  <si>
    <t>РФ по Кызылординской области</t>
  </si>
  <si>
    <t>РФ по Алматинской области</t>
  </si>
  <si>
    <t>РФ по Мангистауской области</t>
  </si>
  <si>
    <t>РФ по Актюбинской области</t>
  </si>
  <si>
    <t>РФ по Карагандинской области</t>
  </si>
  <si>
    <t>РФ по Павлодарской области</t>
  </si>
  <si>
    <t>РФ по Туркестанской области</t>
  </si>
  <si>
    <t>РФ по Атырауской области</t>
  </si>
  <si>
    <t>РФ по Жамбылской области</t>
  </si>
  <si>
    <t>РФ по г. Алматы</t>
  </si>
  <si>
    <t>Q-Здравоохранение и социальное обслуживание населения</t>
  </si>
  <si>
    <t>РФ по Костанайской области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</si>
  <si>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</si>
  <si>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РФ по Восточно-Казахстанской области</t>
  </si>
  <si>
    <t>АО "Евразийский банк"</t>
  </si>
  <si>
    <t>Ясли сад "Ай жұлдыз"</t>
  </si>
  <si>
    <t>Развитие деятельности по оказанию услуг грузоперевозок</t>
  </si>
  <si>
    <t>КазМунайХим</t>
  </si>
  <si>
    <t>30922-Производство инвалидных колясок/кресел</t>
  </si>
  <si>
    <t>ТОО Center Leasing</t>
  </si>
  <si>
    <t>85200 - Начальное образование (1-й уровень)</t>
  </si>
  <si>
    <t>Бахытбек в лице Кеншимбаева Бахытбек Абдрахмановича</t>
  </si>
  <si>
    <t>Расширение торговой деятельности в Аральском районе</t>
  </si>
  <si>
    <t>Организация деятельности по предоставлению услуг гостиницы</t>
  </si>
  <si>
    <t>Организация деятельности реабилитационного медицинского центра</t>
  </si>
  <si>
    <t>Железобетонный комбинат</t>
  </si>
  <si>
    <t>ALEM Metal</t>
  </si>
  <si>
    <t>96012-Химическая чистка и крашение</t>
  </si>
  <si>
    <t>Бектемирова Д.К. в лице Бектемировой Дамиры Кайрошевны</t>
  </si>
  <si>
    <t>Организация деятельности кондитерского цеха</t>
  </si>
  <si>
    <t>Развитие деятельности по производству кондитерских изделий</t>
  </si>
  <si>
    <t>Расширение деятельности санаторно-курортных организаций</t>
  </si>
  <si>
    <t>Производство бумажной и картонной тары</t>
  </si>
  <si>
    <t>Развитие деятельности по производству бетонных изделий</t>
  </si>
  <si>
    <t>Расширение деятельности по производству готовых кормов для сельскохозяйственных животных</t>
  </si>
  <si>
    <t>Организация деятельности по производству бахил</t>
  </si>
  <si>
    <t>1051 Переработка молока и производство сыров</t>
  </si>
  <si>
    <t>NUR LIFE</t>
  </si>
  <si>
    <t>Расширение деятельности по производству мучных кондитерских изделий длительного хранения</t>
  </si>
  <si>
    <t>SPACETIME в лице Касымова Ануара Санатовича</t>
  </si>
  <si>
    <t>Развитие производства дождевальных машин</t>
  </si>
  <si>
    <t>870527300789</t>
  </si>
  <si>
    <t>район Нұра</t>
  </si>
  <si>
    <t>АГАБЕКОВ АСКАТ САРЫБАЕВИЧ</t>
  </si>
  <si>
    <t>880906302251</t>
  </si>
  <si>
    <t>Расширение деятельности в области образования, не включенная в другие группировки</t>
  </si>
  <si>
    <t>Организация деятельности по производству дезинфицирующих средств</t>
  </si>
  <si>
    <t>830112302999</t>
  </si>
  <si>
    <t>49390-Деятельность  прочего пассажирского сухопутного транспорта, не включенного в другие группировки</t>
  </si>
  <si>
    <t>47892-Розничная торговля прочими товарами на рынках</t>
  </si>
  <si>
    <t>Приобретение грузового автотранспорта для грузоперевозки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</si>
  <si>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кв.м</t>
  </si>
  <si>
    <t>Расширение деятельности поликлиники</t>
  </si>
  <si>
    <t>Расширение деятельности по производству готовых изделий из текстильных материалов</t>
  </si>
  <si>
    <t>52219-Прочая вспомогательная деятельность сухопутного транспорта</t>
  </si>
  <si>
    <t>47521-Розничная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</si>
  <si>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93130-Деятельность фитнес-клубов</t>
  </si>
  <si>
    <t>Приобретение грузового автотранспорта для расширения деятельности грузовых перевозок</t>
  </si>
  <si>
    <t>93210-Деятельность развлекательных и тематических парков</t>
  </si>
  <si>
    <t>Приобретение грузового автотранспорта для расширения деятельности грузового автомобильного транспорта</t>
  </si>
  <si>
    <t>Развитие деятельности по производству матрасов</t>
  </si>
  <si>
    <t>47291-Прочая розничная торговля  продуктами питания в специализированных магазинах, являющихся торговыми объектами, с торговой площадью менее 2000 кв.м</t>
  </si>
  <si>
    <t>Казбеков А.Ж. в лице Казбекова Армана Жилкайдаровича</t>
  </si>
  <si>
    <t>85200-Начальное образование (1-й уровень)</t>
  </si>
  <si>
    <t>Приобретение легкового автотранспорта для развития деятельности такси</t>
  </si>
  <si>
    <t>Приобретение грузового автотранспорта для оказания услуг грузоперевозок</t>
  </si>
  <si>
    <t>Приобретение электрических легковых автомобилей для деятельности такси</t>
  </si>
  <si>
    <t>Булекова Ж.А. в лице Булековой Жанаргул Амангелдиевны</t>
  </si>
  <si>
    <t>741124400919</t>
  </si>
  <si>
    <t>Приобретение автотранспорта для расширение деятельности грузового автомобильного транспорта</t>
  </si>
  <si>
    <t>Завершение строительства детского сада</t>
  </si>
  <si>
    <t>85601-Вспомогательная деятельность в области образования, предоставляемая национальными компаниями и их дочерними организациями</t>
  </si>
  <si>
    <t>910202350252</t>
  </si>
  <si>
    <t>УАЛИМУРАТ</t>
  </si>
  <si>
    <t>ЧИНАЕВА Г.Д в лице Чинаевой Гульнур Джаксылыковной</t>
  </si>
  <si>
    <t>Закуп товара для расширения ассортиментов в продовольственном магазине Жылыойского района</t>
  </si>
  <si>
    <t>871105401058</t>
  </si>
  <si>
    <t>Brake systems</t>
  </si>
  <si>
    <t>Организация деятельности по производству тормозных колодок</t>
  </si>
  <si>
    <t>29320-Производство прочих частей и принадлежностей автомобилей</t>
  </si>
  <si>
    <t>Куанткан в лице Берешова Куанткана</t>
  </si>
  <si>
    <t>590401302582</t>
  </si>
  <si>
    <t>Приобретение грузовой техники для расширения деятельности грузоперевозок</t>
  </si>
  <si>
    <t>Маратханқызы Мадина в лице Маратханқызы Мадина</t>
  </si>
  <si>
    <t>940918400309</t>
  </si>
  <si>
    <t>Приобретение коммерческого помещения для ведения деятельности клиники</t>
  </si>
  <si>
    <t>161140025250</t>
  </si>
  <si>
    <t>AdiletGroup</t>
  </si>
  <si>
    <t>Приобретение автотранспорта  для  грузоперевозок</t>
  </si>
  <si>
    <t>201240021925</t>
  </si>
  <si>
    <t>Пополнение оборотных средств для расширения деятельности по производству железобетонных изделий</t>
  </si>
  <si>
    <t>171140017925</t>
  </si>
  <si>
    <t>Щербаков в лице Щербакова Владимира Евгеньевича</t>
  </si>
  <si>
    <t>991121350923</t>
  </si>
  <si>
    <t>Отрасль</t>
  </si>
  <si>
    <t>Алексенко в лице Алексенко Валентины Петровны</t>
  </si>
  <si>
    <t>РАХМЕТОВ ДАУРЕН АЛИМЖАНОВИЧ</t>
  </si>
  <si>
    <t>Мустахим в лице Айтерековой Акниет Еркиновны</t>
  </si>
  <si>
    <t>Жадыгерова А.Ж. в лице Жадыгерова Айданай Жасулановна</t>
  </si>
  <si>
    <t>МАХАНОВ МАДИ  БЕКМЫРЗАЕВИЧ</t>
  </si>
  <si>
    <t>Абайская область</t>
  </si>
  <si>
    <t>АвтоТрансЭлит</t>
  </si>
  <si>
    <t>Leader Qyzyljar</t>
  </si>
  <si>
    <t>РАИМОВА САУЛЕ САТЫБАЛДИЕВНА</t>
  </si>
  <si>
    <t>Prostaff</t>
  </si>
  <si>
    <t>№  п/п</t>
  </si>
  <si>
    <t>Отрасли</t>
  </si>
  <si>
    <t>Доля, %</t>
  </si>
  <si>
    <t>Кол-во проектов</t>
  </si>
  <si>
    <t>Общая сумма кредитов, тенге</t>
  </si>
  <si>
    <t>Общая сумма гарантий, тенге</t>
  </si>
  <si>
    <t>Подписанные в разрезе регионов</t>
  </si>
  <si>
    <t>2020 год 1 напр</t>
  </si>
  <si>
    <t xml:space="preserve"> 2021 год 1 напр</t>
  </si>
  <si>
    <t>2023г  1 напр</t>
  </si>
  <si>
    <t>№</t>
  </si>
  <si>
    <t>Кол-во</t>
  </si>
  <si>
    <t>Сумма кредита, тенге</t>
  </si>
  <si>
    <t>Сумма гарантий, тенге</t>
  </si>
  <si>
    <t>год</t>
  </si>
  <si>
    <t>Региональная разбивка результатов по гарантированию за весь период</t>
  </si>
  <si>
    <t>Кол-во подписанных гарантий</t>
  </si>
  <si>
    <t>Общая сумма кредита, тенге</t>
  </si>
  <si>
    <t>Подписанные в разрезе БВУ за весь период</t>
  </si>
  <si>
    <t>БВУ</t>
  </si>
  <si>
    <t>Количество  проектов</t>
  </si>
  <si>
    <t>АО «Шинхан Банк Казахстан»</t>
  </si>
  <si>
    <t>АО "Эксимбанк"</t>
  </si>
  <si>
    <t>АО «Tengri Bank»</t>
  </si>
  <si>
    <t>АО " Банк Астана-Финанс"</t>
  </si>
  <si>
    <t>АО "Bank RBK"</t>
  </si>
  <si>
    <t>АО "Казинвестбанк"</t>
  </si>
  <si>
    <t>АО "Capital Bank Kazakhstan"</t>
  </si>
  <si>
    <t>АО "AsiaCredit Bank</t>
  </si>
  <si>
    <t>АО "Qazaq Banki"</t>
  </si>
  <si>
    <t>АО ДБ "Альфа Банк"</t>
  </si>
  <si>
    <t>АО "АТФБанк"</t>
  </si>
  <si>
    <t>ДБ АО "Банк ВТБ Казахстан"</t>
  </si>
  <si>
    <t>АО  "Delta Bank"</t>
  </si>
  <si>
    <t>First Heartland Jysan Bank</t>
  </si>
  <si>
    <t>АО "Банк Kassa Nova"</t>
  </si>
  <si>
    <t>АО "Казкоммерцбанк"</t>
  </si>
  <si>
    <t>Одобренные, но не подписанные в разрезе РФ</t>
  </si>
  <si>
    <t>Одобренные, но не подписанные в разрезе БВУ</t>
  </si>
  <si>
    <t>Кол-во одобренных гарантий</t>
  </si>
  <si>
    <t>АО "ДБ «КАЗАХСТАН-ЗИРААТ ИНТЕРНЕШНЛ БАНК"</t>
  </si>
  <si>
    <t xml:space="preserve">Итого </t>
  </si>
  <si>
    <t>140740028449</t>
  </si>
  <si>
    <t>КХ «ХАН» в лице Каржауова Касымхана Айтмухановича</t>
  </si>
  <si>
    <t>Организация деятельности для развития мясного направления</t>
  </si>
  <si>
    <t>Приобретение помещения для расширения деятельности ателье</t>
  </si>
  <si>
    <t>BEST в лице в Антроповой Ольги Геннадьевны</t>
  </si>
  <si>
    <t>ИП NurExpress</t>
  </si>
  <si>
    <t>Жанысова Д.Б. в лице Жанысовой Динары Бактибевны</t>
  </si>
  <si>
    <t>Организации деятельности по производству стенового пустотелого камня и тротуарной плитки</t>
  </si>
  <si>
    <t>Смагулов в лице Смагулова Чингисхана Муратовича</t>
  </si>
  <si>
    <t>Приобретение недвижимости и его ремонт для открытия ресторана в г.Экибастуз</t>
  </si>
  <si>
    <t>НУРМУХАМЕД в лице ИДРЕИСОВОЙ МОЛДИР МАРАТОВНЫ</t>
  </si>
  <si>
    <t>AQMOL 2025</t>
  </si>
  <si>
    <t>Развитие деятельности по производству молочной продукции в Жуалынском районе</t>
  </si>
  <si>
    <t>Пополнение оборотных средств для расширения деятельности продуктового магазина в г.Алга Актюбинской области.</t>
  </si>
  <si>
    <t>ТЕО в лице Тлеубаева Еркебулана Орынбасаровича</t>
  </si>
  <si>
    <t>Развитие деятельности по оптово-розничной торговле продуктами питания и товарами народного потребления</t>
  </si>
  <si>
    <t>Абылгазин в лице Абылгазина Берика Канатовича</t>
  </si>
  <si>
    <t>Приобретение транспорта для предоставления грузовых услуг</t>
  </si>
  <si>
    <t>ТУРЕБЕКОВА Ж.К. в лице Туребековой Жанаргуль Калмухамбетовны</t>
  </si>
  <si>
    <t>Приобретение магазина для организации деятельности по розничной торговле одежды и обуви</t>
  </si>
  <si>
    <t>Тажиканов в лице Тажиканова Серика Ерикеновича</t>
  </si>
  <si>
    <t>PREMIUM777KZ</t>
  </si>
  <si>
    <t>Приобретение оборудования для расширения деятельности производства авто-ковриков</t>
  </si>
  <si>
    <t>Приобретение оборудования для деятельности СТО</t>
  </si>
  <si>
    <t>Таржанова в лице ТАРЖАНОВОЙ НУРЖАУГАН ЕРГАЛИЕВНЫ</t>
  </si>
  <si>
    <t>ZQ 2021</t>
  </si>
  <si>
    <t>Затраты на пополнение оборотных средств с целью расширения переработки неметаллических отходов</t>
  </si>
  <si>
    <t>Арман в лице КЗЫЛБАСОВ АРМАН САЛАМАТОВИЧ</t>
  </si>
  <si>
    <t>Приобретение основных средств для учебного центра</t>
  </si>
  <si>
    <t>Костанайский завод сельскохозяйственного оборудования “Агний"</t>
  </si>
  <si>
    <t>Расширение деятельности по производству сельскохозяйственного оборудования в г.Костанай</t>
  </si>
  <si>
    <t>Баймагамбетов в лице Баймагамбетова Бахтияра Бектасовича</t>
  </si>
  <si>
    <t>Приобретение программного обеспечения для обучения с использованием VR-технологий</t>
  </si>
  <si>
    <t>Анесов Абдулахат Рамазанұлы</t>
  </si>
  <si>
    <t>Приобретение оборудования для расширения деятельности фитнес-центра</t>
  </si>
  <si>
    <t>KinGlobal</t>
  </si>
  <si>
    <t>Ремонт арендуемого помещения и приобретение основных средств с целью открытия кондитерского цеха</t>
  </si>
  <si>
    <t>БАЛТАБАЕВ ТЕМУР ЫДЫРЫСҰЛЫ</t>
  </si>
  <si>
    <t>Байғабыл Град</t>
  </si>
  <si>
    <t>Узакпаев А.М. в лице Узакпаева Айтжана Мажитовича</t>
  </si>
  <si>
    <t>Рефинансирование текущего займа и приобретение оборудования для расширения деятельности по производству бытовых губок.</t>
  </si>
  <si>
    <t>Ремонт цеха и приобретение оборудования для расширения деятельности по производству прочих изделий из бетона, строительного гипса и цемента</t>
  </si>
  <si>
    <t>Медицинский центр болезней суставов города Шымкент</t>
  </si>
  <si>
    <t>Fame Almaty в лице Мустафина Бану Турарбековны</t>
  </si>
  <si>
    <t>Инвестиции для проведения ремонтных работ</t>
  </si>
  <si>
    <t>ДАРИШЕВА ДАНАРА УРАЗАЕВНА</t>
  </si>
  <si>
    <t>Приобретение помещения, оборудования и проведения ремонта для организации деятельности по производству полуфабрикатов</t>
  </si>
  <si>
    <t>Приобретение двух единиц автотранспорта Газель для развития деятельности по грузоперевозкам</t>
  </si>
  <si>
    <t>RS Group ltd.</t>
  </si>
  <si>
    <t>Приобретение помещения для развития деятельности лечебно-оздоровительного центра «Mindy Body Soul»</t>
  </si>
  <si>
    <t>ШАЛАКУЛОВА Э. в лице Шалакуловой Эльвиры Кайынбековны</t>
  </si>
  <si>
    <t>МАМАДАЛИЕВ в лице Мамадалиева Басладина Казакбаевича</t>
  </si>
  <si>
    <t>Расширение деятельности по оказанию грузовых перевозок автомобильным транспортом в г. Тараз</t>
  </si>
  <si>
    <t>AS СТАЛЬМОНТАЖ</t>
  </si>
  <si>
    <t>Приобретение помещения для открытия цеха по производству полуфабрикатов</t>
  </si>
  <si>
    <t>Головизин в лице Головизина Артема Витальевича</t>
  </si>
  <si>
    <t>Приобретение автотранспортных средств для организации деятельности такси</t>
  </si>
  <si>
    <t>Ерманов К.Ж.в лице Ерманова Куаныша Жубановича</t>
  </si>
  <si>
    <t>Пополнение оборотных средств действующих минимаркетов по продаже продуктов питания и строительных материалов в г.Хромтау</t>
  </si>
  <si>
    <t>Хлебородов Г.С.</t>
  </si>
  <si>
    <t>Развитие деятельности по розничной торговле в г. Рудный</t>
  </si>
  <si>
    <t>Әдетбекова</t>
  </si>
  <si>
    <t>Приобретение действующего здания стоматологической клиники</t>
  </si>
  <si>
    <t>751212301138</t>
  </si>
  <si>
    <t>670505402591</t>
  </si>
  <si>
    <t>790928402192</t>
  </si>
  <si>
    <t>870521301112</t>
  </si>
  <si>
    <t>820630300303</t>
  </si>
  <si>
    <t>891023450480</t>
  </si>
  <si>
    <t>940107351666</t>
  </si>
  <si>
    <t>961220000574</t>
  </si>
  <si>
    <t>200640032526</t>
  </si>
  <si>
    <t>940901450501</t>
  </si>
  <si>
    <t>710904301982</t>
  </si>
  <si>
    <t>760316301806</t>
  </si>
  <si>
    <t>870715402169</t>
  </si>
  <si>
    <t>781114300846</t>
  </si>
  <si>
    <t>920227350323</t>
  </si>
  <si>
    <t>880527300750</t>
  </si>
  <si>
    <t>840529401312</t>
  </si>
  <si>
    <t>210640020871</t>
  </si>
  <si>
    <t>880207300314</t>
  </si>
  <si>
    <t>670112402050</t>
  </si>
  <si>
    <t>28930-Производство  машин и оборудования для производства и переработки продуктов питания, напитков и табачных изделий</t>
  </si>
  <si>
    <t>970740000491</t>
  </si>
  <si>
    <t>980213350572</t>
  </si>
  <si>
    <t>950131351321</t>
  </si>
  <si>
    <t>230840039141</t>
  </si>
  <si>
    <t>960901301411</t>
  </si>
  <si>
    <t>701214350138</t>
  </si>
  <si>
    <t>820925350839</t>
  </si>
  <si>
    <t>850928300676</t>
  </si>
  <si>
    <t>110940001328</t>
  </si>
  <si>
    <t>950206400836</t>
  </si>
  <si>
    <t>860216400940</t>
  </si>
  <si>
    <t>200940016317</t>
  </si>
  <si>
    <t>220540031331</t>
  </si>
  <si>
    <t>861223401751</t>
  </si>
  <si>
    <t>661014399034</t>
  </si>
  <si>
    <t>190240028350</t>
  </si>
  <si>
    <t>891120302411</t>
  </si>
  <si>
    <t>780826300537</t>
  </si>
  <si>
    <t>130240020295</t>
  </si>
  <si>
    <t>850821350066</t>
  </si>
  <si>
    <t>920731401090</t>
  </si>
  <si>
    <t>Anga Triumph</t>
  </si>
  <si>
    <t>Покупка оборудования для организации стоматологической деятельности.</t>
  </si>
  <si>
    <t>Идиятолла в лице ИДИЯТОЛЛА ЕРАСЫЛ ЕРБОЛАТҰЛЫ</t>
  </si>
  <si>
    <t>SGS в лице Сарсенова Галимата Сансызбаевича</t>
  </si>
  <si>
    <t>Пополнение оборотных средств для закупа строительных материалов</t>
  </si>
  <si>
    <t>"Амилла", в лице Бердигалиева Ерлана Нурлановича</t>
  </si>
  <si>
    <t>Приобретение техники и мебели для организации компьютерного клуба</t>
  </si>
  <si>
    <t>230740021540</t>
  </si>
  <si>
    <t>021018551389</t>
  </si>
  <si>
    <t>820720300917</t>
  </si>
  <si>
    <t>900223350601</t>
  </si>
  <si>
    <t>Ренкас В.А. в лице Ренкас Владислава Анатольевича</t>
  </si>
  <si>
    <t>Divergents Leadership School</t>
  </si>
  <si>
    <t>Беловодье</t>
  </si>
  <si>
    <t>Агайсина А.А.</t>
  </si>
  <si>
    <t>Фермерское хозяйство АКВА ФЕРМА ПВ</t>
  </si>
  <si>
    <t>ГАРАNТ PVL</t>
  </si>
  <si>
    <t>Қазына в лице Дуйсебаев Мейрбек Болатбекович</t>
  </si>
  <si>
    <t>Мирахметов Достон Бахтиярович</t>
  </si>
  <si>
    <t>Подписанные в разрезе регионов 2024г.</t>
  </si>
  <si>
    <t>Проекты в разрезе отраслей 2024 год</t>
  </si>
  <si>
    <t>КЕРИМБАЕВ РОЛАН БЕРИКБОЛАТОВИЧ</t>
  </si>
  <si>
    <t>Исмагулова в лице Исмагуловой Мадины Слямхановны</t>
  </si>
  <si>
    <t>НУРБОЛАТ в лице СЕЙСЕН НУРБОЛАТ НҰРХАНҰЛЫ</t>
  </si>
  <si>
    <t>ПАРФЕНОВ ЕВГЕНИЙ АНАТОЛЬЕВИЧ</t>
  </si>
  <si>
    <t>Мурат, в лице Утегалиева Вилена Муратовича</t>
  </si>
  <si>
    <t>Аракелян в лице Аракелян Оганеса Нориковича</t>
  </si>
  <si>
    <t>Service-Astana 2017</t>
  </si>
  <si>
    <t>ЭКОЛАЙФ АСТАНА</t>
  </si>
  <si>
    <t>D-trade в лице Курамшиной Дилары Булатовны</t>
  </si>
  <si>
    <t>"Кариева Г. С." в лице Кариевой Гульнар Сапановны</t>
  </si>
  <si>
    <t>Пополнение оборотных средств в целях расширения деятельности по реализации ювелирных изделий</t>
  </si>
  <si>
    <t>Приобретение грузового автомобильного транспорта для развития транспортной деятельности</t>
  </si>
  <si>
    <t>Clover Clinic</t>
  </si>
  <si>
    <t>Приобретение коммерческого помещения и оборудования необходимого для ведения стоматологической деятельности.</t>
  </si>
  <si>
    <t>OMAR TORT в лице Мұратбекқызы Гүлзия</t>
  </si>
  <si>
    <t>Balnur Alymqyzy в лице Алым Балнұр Алымқызы</t>
  </si>
  <si>
    <t>Приобретение недвижимости для логопедического центра</t>
  </si>
  <si>
    <t>БЕЙСОВА ГУЛШАРА ТЛЕКТЕСОВНА</t>
  </si>
  <si>
    <t>Приобретение оборудования для организации деятельности цеха по производству полуфабрикатов</t>
  </si>
  <si>
    <t>ТӨЛЕУТАЙ ШЫҢҒЫС</t>
  </si>
  <si>
    <t>приобретение оборудования для производство мебели</t>
  </si>
  <si>
    <t>АВИАЦИОННЫЙ УЧЕБНО-ТРЕНИРОВОЧНЫЙ ЦЕНТР</t>
  </si>
  <si>
    <t>Расширение текущей деятельности авиационного учебно-тренировочного центра</t>
  </si>
  <si>
    <t>БАЙДЕНОВА АСЫЛГУЛЬ АМАНТАЕВНА</t>
  </si>
  <si>
    <t>Приобретение седельного с прицепом для предоставления услуги по грузовым перевозкам автомобильным транспортом</t>
  </si>
  <si>
    <t>Турсунгалиев, в лице Турсунгалиева Жандоса Жумакановича</t>
  </si>
  <si>
    <t>Приобретение ткани и комплектующих для производства рулонных штор-жалюзи</t>
  </si>
  <si>
    <t>КАЙСАРОВА Т.Б.</t>
  </si>
  <si>
    <t>Приобретение оборудовании для бизнес-столовой "Хюгге Фуд" в г.Сатпаев</t>
  </si>
  <si>
    <t>ДЦР Ботакан</t>
  </si>
  <si>
    <t>Кредитные средства направлены на ремонт  детского сада</t>
  </si>
  <si>
    <t>Организация деятельности по в области образования, не включенная в другие группировки</t>
  </si>
  <si>
    <t>"UNI PACK ALMATY (ЮНИ ПАК АЛМАТЫ)"</t>
  </si>
  <si>
    <t>Пополнение оборотных средств в целях расширения деятельности по производству из бумаги и картона</t>
  </si>
  <si>
    <t>Расширение деятельности по производству деревянной тары</t>
  </si>
  <si>
    <t>САБЫРОВА в лице САБЫРОВА АЛТЫНАЙ  ИЛИЯСХАНҚЫЗЫ</t>
  </si>
  <si>
    <t>Плеханова Наталья Александровна</t>
  </si>
  <si>
    <t>ДК Жумабаева Фарида Куптилеуовна</t>
  </si>
  <si>
    <t>DAD'S CAR</t>
  </si>
  <si>
    <t>"Максат Групп"</t>
  </si>
  <si>
    <t>Приобретение грузовых автомобилей - автовозов с прицепами</t>
  </si>
  <si>
    <t>Семейханов Асет Орынханович</t>
  </si>
  <si>
    <t>ЧАЯХМЕТОВ ТЕМИРЛАН ТАЛГАТОВИЧ</t>
  </si>
  <si>
    <t>Инвестиции для расширение зоны отдыха на озере Алаколь.</t>
  </si>
  <si>
    <t>Автобан в лице Касенканова Тохтара Абилгазыевича</t>
  </si>
  <si>
    <t>Приобретение самосвала для оказания транспортных услуг</t>
  </si>
  <si>
    <t>AsAi Ltd</t>
  </si>
  <si>
    <t>Приобретение грузового автотранспорта для грузоперевозок</t>
  </si>
  <si>
    <t>ROLAND RESPECT PRODUCTION</t>
  </si>
  <si>
    <t>"Сейтимова Э.Т", в лице Сейтимовой Эльвиры Тулегеновны</t>
  </si>
  <si>
    <t>Расширение деятельности розничной торговли продуктами питания и безалкогольными напитками</t>
  </si>
  <si>
    <t>"Альфа плюс" в лице Сутер Никиты Олеговича</t>
  </si>
  <si>
    <t>Приобретение грузового автотранспорта с полуприцепами</t>
  </si>
  <si>
    <t>700124402688</t>
  </si>
  <si>
    <t>850228300016</t>
  </si>
  <si>
    <t>230840023936</t>
  </si>
  <si>
    <t>920827401409</t>
  </si>
  <si>
    <t>930515401741</t>
  </si>
  <si>
    <t>681020401541</t>
  </si>
  <si>
    <t>930720350163</t>
  </si>
  <si>
    <t>120640013720</t>
  </si>
  <si>
    <t>851219401311</t>
  </si>
  <si>
    <t>830916401493</t>
  </si>
  <si>
    <t>900508300961</t>
  </si>
  <si>
    <t>941011450050</t>
  </si>
  <si>
    <t>170340020503</t>
  </si>
  <si>
    <t>191140009948</t>
  </si>
  <si>
    <t>210440019147</t>
  </si>
  <si>
    <t>160540009161</t>
  </si>
  <si>
    <t>820727402294</t>
  </si>
  <si>
    <t>730607450391</t>
  </si>
  <si>
    <t>870726401884</t>
  </si>
  <si>
    <t>220940012249</t>
  </si>
  <si>
    <t>180140023483</t>
  </si>
  <si>
    <t>800205300206</t>
  </si>
  <si>
    <t>951010300996</t>
  </si>
  <si>
    <t>920815350386</t>
  </si>
  <si>
    <t>190740022528</t>
  </si>
  <si>
    <t>220840045589</t>
  </si>
  <si>
    <t>710705401302</t>
  </si>
  <si>
    <t>850609301888</t>
  </si>
  <si>
    <t>Пополнение оборотных средств в сфере производства легких металлических конструкций</t>
  </si>
  <si>
    <t>Расширение деятельности по производству поролона</t>
  </si>
  <si>
    <t>Ешимбаев Ж.Б. в лице Ешимбаева Жаксылык Базарбаевича</t>
  </si>
  <si>
    <t>Пополнение оборотных средств в сфере торговли (продукты питания) в Жылыойском районе</t>
  </si>
  <si>
    <t>Тендер 2030</t>
  </si>
  <si>
    <t>Пополнение оборотных средств для обработки металлов</t>
  </si>
  <si>
    <t>ТАИПОВА АЛМАГУЛЬ ШАРИПЖАНОВНА</t>
  </si>
  <si>
    <t>Приобретение оборудования для расширения деятельности печатного производства</t>
  </si>
  <si>
    <t>Приобретение грузового автотранспорта для развития деятельности по грузоперевозкам</t>
  </si>
  <si>
    <t>ЖК Байбосынов в лице Байбосынов Парасат Шералиевич</t>
  </si>
  <si>
    <t>ЧАКАЕВА АСЕЛЬ АБАЕВНА</t>
  </si>
  <si>
    <t>Расширение деятельности по розничной реализации продуктов питания</t>
  </si>
  <si>
    <t>РАЯНА в лице Жүсіповой Альбины Мейрамбекқызы</t>
  </si>
  <si>
    <t>Расширение стоматологической деятельности в г.Кызылорда</t>
  </si>
  <si>
    <t>HellaGood_krg</t>
  </si>
  <si>
    <t>Приобретение автотранспорта для организации деятельности такси</t>
  </si>
  <si>
    <t>MAILIM-KAZAKHSTAN</t>
  </si>
  <si>
    <t>Приобретение нежилого помещения для дальнейшей сдачи в аренду юридическим и физическим лицам в г.Экибастуз</t>
  </si>
  <si>
    <t>Приобретение оборудования для организации прочей деятельности в сфере образования</t>
  </si>
  <si>
    <t>Казиева в лице Казиевой Айкерим Айдаровны</t>
  </si>
  <si>
    <t>Приобретение помещение и проведения ремонта для организации деятельности медицинского центра</t>
  </si>
  <si>
    <t>ТЛЕПБАЕВА в лице Тлепбаевой Каламкас Жармахановны</t>
  </si>
  <si>
    <t>Жақудаева в лице Жақудаева Айғаным Муфтиллақызы</t>
  </si>
  <si>
    <t>Приобретение грузового автотранспорта для предоставление услуг грузоперевозок</t>
  </si>
  <si>
    <t>МАХАНОВА в лице Махановой Жанары Джолановны</t>
  </si>
  <si>
    <t>Приобретение оборудования для производства бытовой химии</t>
  </si>
  <si>
    <t>Есжанова в лице Есжановой Акмарал Сабырхановны</t>
  </si>
  <si>
    <t>Приобретение оборудования для производства ПЭТ тары</t>
  </si>
  <si>
    <t>Расширение деятельности по откорму бычков</t>
  </si>
  <si>
    <t>Левченко Олег Васильевич</t>
  </si>
  <si>
    <t>Приобретение коммерческой недвижимости для развития бизнеса в сфере металлообработки</t>
  </si>
  <si>
    <t>Kaz Road Group в лице Зиберт Константина Николаевича</t>
  </si>
  <si>
    <t>Приобретение спец. техники (самосвала "SHACMAN" и прицепа самосвальный «SHENGRUN») для расширения услуг грузоперевозок по Акмолинской области.</t>
  </si>
  <si>
    <t>Приобретение действующего автосервиса  для обслуживания  легковых и грузовых авто</t>
  </si>
  <si>
    <t>Грузоперевозки в лице Омарова Ержана Макуевича</t>
  </si>
  <si>
    <t>Приобретение самосвала для организации деятельности грузоперевозок</t>
  </si>
  <si>
    <t>Приобретение грузового автотранспорта марки КАМАЗ в количестве 2-х единиц для организации деятельности грузовых перевозок</t>
  </si>
  <si>
    <t>Развитие деятельности торговли углем в г.Аксу</t>
  </si>
  <si>
    <t>Раймбек в лице Раймбекова Нургали Даулибайулы</t>
  </si>
  <si>
    <t>Нурмаханов в лице Нурмаханова Бакитбека Жузжасаровича</t>
  </si>
  <si>
    <t>Организация деятельности по междугородней перевозке автобусами</t>
  </si>
  <si>
    <t>Жабаева в лице Жабаева Айнур Бахытжановна</t>
  </si>
  <si>
    <t>Приобретение сырья для производства сборных железобетонных и бетонных конструкции и изделий</t>
  </si>
  <si>
    <t>KAZAKH MEDIA</t>
  </si>
  <si>
    <t>Затраты на приобретение оборудования с целью расширения полиграфии</t>
  </si>
  <si>
    <t>Алдангарова в лице Алдангаровой Светы Дузаковны</t>
  </si>
  <si>
    <t>Сарсенова Роза Сериковна</t>
  </si>
  <si>
    <t>ШЕРХАН в лице Кебежеева Жалгаса Илесовича</t>
  </si>
  <si>
    <t>Развитие деятельности по разведению КРС молочного направления</t>
  </si>
  <si>
    <t>Джакупбаева Г.А в лице Джакупбаевой Гаухар Агзаевны</t>
  </si>
  <si>
    <t>Приобретение спецтехники для организации деятельности грузоперевозок</t>
  </si>
  <si>
    <t>Бухарбаева Г.К. в лице Бухарбаева Гулназ Касымжановна</t>
  </si>
  <si>
    <t>Приобретение нежилого помещения для цеха по производству полипропиленовых мешков</t>
  </si>
  <si>
    <t>Ет Бастау</t>
  </si>
  <si>
    <t>Даргулов Арман Асылбекович</t>
  </si>
  <si>
    <t>Приобретение грузового автомобиля для расширения деятельности грузового автомобильного транспорта</t>
  </si>
  <si>
    <t>Приобретение седельного тягача DAF XF 510 FT для расширения деятельности грузовых перевозок</t>
  </si>
  <si>
    <t>040840000623</t>
  </si>
  <si>
    <t>201040004829</t>
  </si>
  <si>
    <t>661110300562</t>
  </si>
  <si>
    <t>220140009745</t>
  </si>
  <si>
    <t>890221450781</t>
  </si>
  <si>
    <t>180240015119</t>
  </si>
  <si>
    <t>840418301065</t>
  </si>
  <si>
    <t>891120402001</t>
  </si>
  <si>
    <t>980506400426</t>
  </si>
  <si>
    <t>230540005025</t>
  </si>
  <si>
    <t>160640027113</t>
  </si>
  <si>
    <t>230740017422</t>
  </si>
  <si>
    <t>890321451035</t>
  </si>
  <si>
    <t>900811402029</t>
  </si>
  <si>
    <t>960330401266</t>
  </si>
  <si>
    <t>871222400511</t>
  </si>
  <si>
    <t>841227401998</t>
  </si>
  <si>
    <t>971012301413</t>
  </si>
  <si>
    <t>631224300349</t>
  </si>
  <si>
    <t>871130350776</t>
  </si>
  <si>
    <t>861222450873</t>
  </si>
  <si>
    <t>930520350661</t>
  </si>
  <si>
    <t>690925300516</t>
  </si>
  <si>
    <t>170140018306</t>
  </si>
  <si>
    <t>150740024557</t>
  </si>
  <si>
    <t>981220300329</t>
  </si>
  <si>
    <t>800912399054</t>
  </si>
  <si>
    <t>891117401423</t>
  </si>
  <si>
    <t>990240009534</t>
  </si>
  <si>
    <t>110440001321</t>
  </si>
  <si>
    <t>731018402633</t>
  </si>
  <si>
    <t>740908400839</t>
  </si>
  <si>
    <t>841201300773</t>
  </si>
  <si>
    <t>821229400977</t>
  </si>
  <si>
    <t>860710402407</t>
  </si>
  <si>
    <t>830315300987</t>
  </si>
  <si>
    <t>960619450832</t>
  </si>
  <si>
    <t>"ОлЖа-НУР"</t>
  </si>
  <si>
    <t>Ляпунова Татьяна Владимировна</t>
  </si>
  <si>
    <t>ЖАНАХМЕТОВА в лице Жанахметовой Мадины Орахбаевны</t>
  </si>
  <si>
    <t>Дилшод в лице Юлдашов Дилшад Халматович</t>
  </si>
  <si>
    <t>БОЛАШАҚ ЖОЛ в лице Жусипбекова Мурата Амангельдиевича</t>
  </si>
  <si>
    <t>Medium clinic</t>
  </si>
  <si>
    <t>КАРАТ-ДАН-СК</t>
  </si>
  <si>
    <t>Меридиан Ойл Трейд в лице Цой Романа Леонидовича</t>
  </si>
  <si>
    <t>Приобретение седельного тягача - 4 ед. и полуприцепа - 5 ед. с целью расширения текущей деятельности по грузоперевозкам</t>
  </si>
  <si>
    <t>Организация и расширение деятельности по производству химических продуктов</t>
  </si>
  <si>
    <t>Расширение деятельности по утилизации нефтесодержащих и других опасных отходов</t>
  </si>
  <si>
    <t>Ботабаев, в лице БОТАБАЕВА АМАНГЕЛЬДЫ АХМЕТОВИЧА</t>
  </si>
  <si>
    <t>Приобретение экскаватора погрузчика для сдачи в аренду С/Х</t>
  </si>
  <si>
    <t>Приобретение нежилого помещения для организации деятельности стоматологии</t>
  </si>
  <si>
    <t>КУРПАЖАНОВА РЫС АБЫЛОВНА</t>
  </si>
  <si>
    <t>КУСАИНОВ АЙДАРБЕК КАИРБЕКОВИЧ</t>
  </si>
  <si>
    <t>СМИРНОВА в лице Смирновой Анны Николаевны</t>
  </si>
  <si>
    <t>Пополнение оборотных средств, закуп товара.</t>
  </si>
  <si>
    <t>Развитие текущей деятельности в сфере торговли ювелирными изделиями в г.Сатпаев</t>
  </si>
  <si>
    <t>Best Furniture лице Хурманхан Базаргул</t>
  </si>
  <si>
    <t>Кредитные средства направлены на приобретение оборудования для производства мебели</t>
  </si>
  <si>
    <t>Laiykty</t>
  </si>
  <si>
    <t>Приобретение помещения с целью открытия частного детского сада</t>
  </si>
  <si>
    <t>БЕДЕРОВА в лице Бедерова Арайлым Назархановна</t>
  </si>
  <si>
    <t>Приобретение двух грузовых прицепов марки XINHONGDONG для оказания услуг грузоперевозок</t>
  </si>
  <si>
    <t>Приобретение спецтехники (автокран) для сдачи в аренду</t>
  </si>
  <si>
    <t>Даулет в лице Сейтмұрат Дәулетияр Рахымжанұлы</t>
  </si>
  <si>
    <t>Организация деятельности компьютерного клуба в г.Рудный</t>
  </si>
  <si>
    <t>Приобретение грузового автотранспорта в целях расширения деятельности грузоперевозок</t>
  </si>
  <si>
    <t>ӘДІЛЕТ в лице Бугубоева Бакира Пердалиевича</t>
  </si>
  <si>
    <t>Приобретение транспортного средства для оказания услуг грузоперевозок</t>
  </si>
  <si>
    <t>Радость в лице АМАНГЕЛДІҚЫЗЫ РАШИДА</t>
  </si>
  <si>
    <t>Организация деятельности по производству мясных полуфабрикатов</t>
  </si>
  <si>
    <t>Пополнение оборотных средств (закуп товара) в Жылыойском районе.</t>
  </si>
  <si>
    <t>Кумаров</t>
  </si>
  <si>
    <t>Приобретение грузового автотранспорта для развития деятельности грузового автомобильного транспорта</t>
  </si>
  <si>
    <t>«Оразымбетов Бақытжан Қуандықұлы»</t>
  </si>
  <si>
    <t>Расширение деятельности по реализации ювелирных изделий в Карасайском районе в Алматинской области</t>
  </si>
  <si>
    <t>Оишиев Абдихан Карабатырович</t>
  </si>
  <si>
    <t>Приобретение грузового автотранспорта для организации деятельности грузовых перевозок</t>
  </si>
  <si>
    <t>Aimed в лице Кешеубаевой Меруерт Абайқызы</t>
  </si>
  <si>
    <t>Приобретение грузового автотранспорта для оказания услуг грузоперевозок.</t>
  </si>
  <si>
    <t>4777 Розничная торговля часами и ювелирными изделиями в специализированных магазинах</t>
  </si>
  <si>
    <t>Актобе TransWay</t>
  </si>
  <si>
    <t>Приобретение седельного тягача в количестве 3 ед. и полуприцепов в количестве 3 ед. для расширения деятельности грузовых перевозок.</t>
  </si>
  <si>
    <t>Организация деятельности рыболовства</t>
  </si>
  <si>
    <t>Приобретение грузового автотранспорта в целях расширения деятельности по грузоперевозкам</t>
  </si>
  <si>
    <t>Басшибаева в лице БАСШИБАЕВОЙ БОТАГОЗ КУРМАНОВНЫ</t>
  </si>
  <si>
    <t>Приобретение транспортного средства Автокран для предоставления услуг по грузовым перевозкам</t>
  </si>
  <si>
    <t>Нур-Гарант</t>
  </si>
  <si>
    <t>ҚАЛАБАЕВ ДАРХАН АУЗАҰЛЫ</t>
  </si>
  <si>
    <t>Организация деятельности по производству сухих смесей, камня, пескоблока и брусчатки</t>
  </si>
  <si>
    <t>Асан ГН</t>
  </si>
  <si>
    <t>Завершение строительство нежилого здания</t>
  </si>
  <si>
    <t>Astana KazTrade, в лице Цхай Валентины Аркадьевны</t>
  </si>
  <si>
    <t>Приобретение и ремонт помещения с целью открытия ателье</t>
  </si>
  <si>
    <t>DLC Automation</t>
  </si>
  <si>
    <t>Развитие деятельности в области программного обеспечения</t>
  </si>
  <si>
    <t>"Болатов" в лице Болатов Дархан Бакитович</t>
  </si>
  <si>
    <t>Приобретение оборудования в целях расширение деятельности по производству металлических изделий</t>
  </si>
  <si>
    <t>АлДиБек</t>
  </si>
  <si>
    <t>Приобретение автотранспорта для оказания услуг пассажирских перевозок</t>
  </si>
  <si>
    <t>RONЯ в лице Хардина Людмила Саниновна</t>
  </si>
  <si>
    <t>Строительство цеха по производству готовых пищевых продуктов</t>
  </si>
  <si>
    <t>Источник</t>
  </si>
  <si>
    <t>Расширение деятельности по предоставлению услуг прачечной</t>
  </si>
  <si>
    <t>Жусупова Замзагуль Тобылжановна</t>
  </si>
  <si>
    <t>Приобретение автомобиля ГАЗ в количестве 2 единицы для деятельности грузоперевозок</t>
  </si>
  <si>
    <t>"Family &amp; Clean"</t>
  </si>
  <si>
    <t>Организация деятельности по предоставлению услуг хичистки (ремонт и приобретение оборудования)</t>
  </si>
  <si>
    <t>Salamat в лице Оразбеков Саламат Даулетбайұлы</t>
  </si>
  <si>
    <t>Организация производства продукции из песка, цемента и гипса в г.Тараз путем приобретения комплекса оборудования</t>
  </si>
  <si>
    <t>Приобретение полуприцепа самосвального для оказания услуг по грузоперевозкам</t>
  </si>
  <si>
    <t>Рахимова в лице РАХИМОВОЙ ТОЛКЫН АДИЛКАНОВНЫ</t>
  </si>
  <si>
    <t>Расширение деятельности в сфере торговли автозапчастями в г.Аягоз</t>
  </si>
  <si>
    <t>MM Trade</t>
  </si>
  <si>
    <t>Косулбаев в лице Косулбаева Думана Союзбековича</t>
  </si>
  <si>
    <t>Приобретение грузового автомобиля для оказания услуг грузоперевозок</t>
  </si>
  <si>
    <t>Приобретение дома для организации детского сада.</t>
  </si>
  <si>
    <t>GAURI в лице ЕРГАЛИЕВА СЕВИНЦ ИЛЬГАРОВНА</t>
  </si>
  <si>
    <t>пополнение оборотных средств для производство одежды</t>
  </si>
  <si>
    <t>Кемелбекова Нургул в лице Кемелбекова Нұргұл Есмаханқызы</t>
  </si>
  <si>
    <t>Расширение деятельности по производству стальной армирующей профили для окон</t>
  </si>
  <si>
    <t>АМИНА-АЛИ в лице Калмурзин Жардем Болатович</t>
  </si>
  <si>
    <t>Джумашева, в лице Джумашевой Загипы Абиловны</t>
  </si>
  <si>
    <t>Организация деятельности школы-интерната (реконструкция приобретаемого объекта)</t>
  </si>
  <si>
    <t>Исмаганбетов М.Ш в лице Исмаганбетова Мурата Шайхиевича</t>
  </si>
  <si>
    <t>Приобретения оборудования для производства хлебобулочных изделий</t>
  </si>
  <si>
    <t>Spark Склад</t>
  </si>
  <si>
    <t>Приобретение оборудования для расширения деятельности по складированию</t>
  </si>
  <si>
    <t>Aksunkar в лице Ақсұңқар Нұркен Серікболұлы</t>
  </si>
  <si>
    <t>Развитие деятельности по швейному производству медицинской одежды</t>
  </si>
  <si>
    <t>Байманов. М в лице Байманова Медеу Дастановича</t>
  </si>
  <si>
    <t>Приобретение  автомобиля марки Toyota Coaster и Toyota Hiace для предоставления услуги  перевозки пассажиров с автомобильным транспортом.</t>
  </si>
  <si>
    <t>Организация деятельности по пошиву автотранспортных чехлов и автомобильных ковриков</t>
  </si>
  <si>
    <t>АЙМАГАМБЕТОВА ЗАУРЕ ГАНИЕВНА</t>
  </si>
  <si>
    <t>Закуп товара для расширения деятельности по розничной торговле</t>
  </si>
  <si>
    <t>Приобретение ОС для автоматизированной системы медицинского контроля</t>
  </si>
  <si>
    <t>Айша в лице Кауыновой Маржан Найманбаевны</t>
  </si>
  <si>
    <t>Приобретение коммерческой недвижимости в г.Жезказган для расширения центра коррекционного и раннего развития детей "Danyshpan"</t>
  </si>
  <si>
    <t>Кадырбаев Руслан</t>
  </si>
  <si>
    <t>Расширение деятельности по розничной торговли ювелирными изделиями</t>
  </si>
  <si>
    <t>Приобретение грузового автомобильного транспорта для оказания услуг по грузоперевозкам</t>
  </si>
  <si>
    <t>МАГАЗИН "МИР ПОДАРКОВ" в лице Бекетовой Даража Абдрашовны</t>
  </si>
  <si>
    <t>Салтаев в лице Салтаев Зулпыхар Алишерович</t>
  </si>
  <si>
    <t>Приобретение лошадей для увеличения поголовья</t>
  </si>
  <si>
    <t>Расширение деятельности по розничной торговле ювелирными изделиями в Жамбылском районе.</t>
  </si>
  <si>
    <t>ТАШЕНОВА А.Д., в лице Ташеновой Айнуры Джарыевны</t>
  </si>
  <si>
    <t>Модернизация действующего банного комплекса в г. Жанаозен</t>
  </si>
  <si>
    <t>Асфандияр</t>
  </si>
  <si>
    <t>Приобретение оборудования для открытия цеха по производству корпусной мебели</t>
  </si>
  <si>
    <t>Пополнение оборотных средств с целью расширения деятельности по производству хлебобулочных изделий</t>
  </si>
  <si>
    <t>Проведение ремонта образовательного центра</t>
  </si>
  <si>
    <t>Кадырова А. в лице Кадыровой Алима</t>
  </si>
  <si>
    <t>Приобретение автобетононасоса для оказания услуг и сдачи в аренду в Жылыойском районе</t>
  </si>
  <si>
    <t>Бизахов в лице Бизахова Нурлана Еркебековича</t>
  </si>
  <si>
    <t>Приобретение грузового автотранспорта для предоставления услуг грузоперевозок</t>
  </si>
  <si>
    <t>Ахметов в лице Ахметов Нургазы Байзакович</t>
  </si>
  <si>
    <t>Расширение деятельности по пошиву костюмов</t>
  </si>
  <si>
    <t>Приобретение оборудования и осуществление ремонтных работ с целью открытия детского игрового активити парка «Kinderland»</t>
  </si>
  <si>
    <t>Мастер в лице Ташмагамбетовой Ираиды Рашидовны</t>
  </si>
  <si>
    <t>Приобретение нежилого помещения в г. Астана с последующим ремонтом помещения с целью открытия детейлинг центра  (специализированному уходу за автомобилями).</t>
  </si>
  <si>
    <t>БЕТОНСТРОЙ KZ</t>
  </si>
  <si>
    <t>Расширение деятельности по реализации куриной продукции в  Жамбылской области путем увеличения оборотных средств</t>
  </si>
  <si>
    <t>Қымбат и К в лице ҚОЙШЫБАЙ ГҮЛІМ ҚАНАТҚЫЗЫ</t>
  </si>
  <si>
    <t>UNITYDENTAL</t>
  </si>
  <si>
    <t>Приобретение и ремонт коммерческого помещения по адресу г. Астана, р-н Нұра, ул. Санжар Асфендияров, д. 11, н.п. 5, закуп оборудования и мебели</t>
  </si>
  <si>
    <t>840310351113</t>
  </si>
  <si>
    <t>831103300332</t>
  </si>
  <si>
    <t>181040035654</t>
  </si>
  <si>
    <t>171140034935</t>
  </si>
  <si>
    <t>район Жаңасемей</t>
  </si>
  <si>
    <t>820515300784</t>
  </si>
  <si>
    <t>220740033581</t>
  </si>
  <si>
    <t>700621402481</t>
  </si>
  <si>
    <t>661219350016</t>
  </si>
  <si>
    <t>990131450515</t>
  </si>
  <si>
    <t>720102401445</t>
  </si>
  <si>
    <t>791204499013</t>
  </si>
  <si>
    <t>190740030797</t>
  </si>
  <si>
    <t>801011401331</t>
  </si>
  <si>
    <t>941104351305</t>
  </si>
  <si>
    <t>740112300161</t>
  </si>
  <si>
    <t>790404303717</t>
  </si>
  <si>
    <t>741004450477</t>
  </si>
  <si>
    <t>690330400092</t>
  </si>
  <si>
    <t>900606450441</t>
  </si>
  <si>
    <t>790815302149</t>
  </si>
  <si>
    <t>890802301100</t>
  </si>
  <si>
    <t>940827400365</t>
  </si>
  <si>
    <t>220440024571</t>
  </si>
  <si>
    <t>761130450426</t>
  </si>
  <si>
    <t>810707302207</t>
  </si>
  <si>
    <t>830525400320</t>
  </si>
  <si>
    <t>790719400048</t>
  </si>
  <si>
    <t>990707300947</t>
  </si>
  <si>
    <t>930331350733</t>
  </si>
  <si>
    <t>800729302413</t>
  </si>
  <si>
    <t>950606451220</t>
  </si>
  <si>
    <t>210840018351</t>
  </si>
  <si>
    <t>881127300818</t>
  </si>
  <si>
    <t>591216450050</t>
  </si>
  <si>
    <t>750410301052</t>
  </si>
  <si>
    <t>161140028087</t>
  </si>
  <si>
    <t>911207301767</t>
  </si>
  <si>
    <t>870218401397</t>
  </si>
  <si>
    <t>900617451192</t>
  </si>
  <si>
    <t>910126400884</t>
  </si>
  <si>
    <t>670625401467</t>
  </si>
  <si>
    <t>020340004086</t>
  </si>
  <si>
    <t>830324450790</t>
  </si>
  <si>
    <t>231140004382</t>
  </si>
  <si>
    <t>921113301730</t>
  </si>
  <si>
    <t>630205400567</t>
  </si>
  <si>
    <t>910515351064</t>
  </si>
  <si>
    <t>741205401332</t>
  </si>
  <si>
    <t>160640017314</t>
  </si>
  <si>
    <t>871106300564</t>
  </si>
  <si>
    <t>201240006921</t>
  </si>
  <si>
    <t>831025401660</t>
  </si>
  <si>
    <t>850217401883</t>
  </si>
  <si>
    <t>910110300915</t>
  </si>
  <si>
    <t>740930403398</t>
  </si>
  <si>
    <t>230440004707</t>
  </si>
  <si>
    <t>671003350519</t>
  </si>
  <si>
    <t>220340002110</t>
  </si>
  <si>
    <t>990321301048</t>
  </si>
  <si>
    <t>830913301916</t>
  </si>
  <si>
    <t>890703302262</t>
  </si>
  <si>
    <t>801027400432</t>
  </si>
  <si>
    <t>151040008750</t>
  </si>
  <si>
    <t>920406451406</t>
  </si>
  <si>
    <t>790301300900</t>
  </si>
  <si>
    <t>720316400282</t>
  </si>
  <si>
    <t>190440013726</t>
  </si>
  <si>
    <t>650121401873</t>
  </si>
  <si>
    <t>780311300884</t>
  </si>
  <si>
    <t>821003302363</t>
  </si>
  <si>
    <t>790801404343</t>
  </si>
  <si>
    <t>180440028455</t>
  </si>
  <si>
    <t>140340027288</t>
  </si>
  <si>
    <t>620222400845</t>
  </si>
  <si>
    <t>810827300848</t>
  </si>
  <si>
    <t>850820303079</t>
  </si>
  <si>
    <t>760208402249</t>
  </si>
  <si>
    <t>630528400810</t>
  </si>
  <si>
    <t>190440031596</t>
  </si>
  <si>
    <t>770302301059</t>
  </si>
  <si>
    <t>921207401966</t>
  </si>
  <si>
    <t>231140001873</t>
  </si>
  <si>
    <t>Название</t>
  </si>
  <si>
    <t>Цель кредитования</t>
  </si>
  <si>
    <t>Банк</t>
  </si>
  <si>
    <t>Сумма кредита</t>
  </si>
  <si>
    <t>Сумма гарантии</t>
  </si>
  <si>
    <t>Филиал</t>
  </si>
  <si>
    <t>Город/Район</t>
  </si>
  <si>
    <t>Программа гарантирования</t>
  </si>
  <si>
    <t>Ставка вознаграждения</t>
  </si>
  <si>
    <t>Численность работников</t>
  </si>
  <si>
    <t>Создаваемые рабочие места</t>
  </si>
  <si>
    <t>Соответствие параметрам женского предпринимательства</t>
  </si>
  <si>
    <t>Основной контакт.Дата рождения</t>
  </si>
  <si>
    <t>БИН/ИИН</t>
  </si>
  <si>
    <t>Тип субъекта</t>
  </si>
  <si>
    <t>Программа фондирования</t>
  </si>
  <si>
    <t>Подписанные в разрезе БВУ 2024год</t>
  </si>
  <si>
    <t>Область</t>
  </si>
  <si>
    <t>Наименование проекта  (описание проекта)</t>
  </si>
  <si>
    <t>ОКЭД Секция</t>
  </si>
  <si>
    <t>ОКЭД Раздел</t>
  </si>
  <si>
    <t>Сумма кредита  (тенге)</t>
  </si>
  <si>
    <t>Дата Уполномоченного органа Фонда</t>
  </si>
  <si>
    <t>Текущий статус</t>
  </si>
  <si>
    <t>Размер по бизнесу</t>
  </si>
  <si>
    <t>Северо-Казахстанская область</t>
  </si>
  <si>
    <t>ТОО Пласт Комплекс</t>
  </si>
  <si>
    <t>Расширение деятельности по производству пластиковых изделиии</t>
  </si>
  <si>
    <t>Подписан ДГ</t>
  </si>
  <si>
    <t>малый</t>
  </si>
  <si>
    <t>ИП Кусаинова Марина Августовна</t>
  </si>
  <si>
    <t>ТОО «Жан - Дос KZ»</t>
  </si>
  <si>
    <t>10611-Производство муки, 10730-Производство макаронных изделий</t>
  </si>
  <si>
    <t>ИП Ахметова Фарангиз Хасановна</t>
  </si>
  <si>
    <t>Расширение деятельности производства теста и полуфабрикатов</t>
  </si>
  <si>
    <t>KAZYNA-SR</t>
  </si>
  <si>
    <t>ИП Жекенова А.А.</t>
  </si>
  <si>
    <t>14130-Производство верхней одежды</t>
  </si>
  <si>
    <t>АО «First Heartland Jusan Bank»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</si>
  <si>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</si>
  <si>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</si>
  <si>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КХ Батпаккара</t>
  </si>
  <si>
    <t>Организация деятельности первчичной переработки молока</t>
  </si>
  <si>
    <t>ИП Билялова Рауза Исхановна</t>
  </si>
  <si>
    <t>Расширение базы отдыха на побережье озера Алаколь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</si>
  <si>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</si>
  <si>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</si>
  <si>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</si>
  <si>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</si>
  <si>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</si>
  <si>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10110-Производство свежего или замороженного мяса в тушах/тушках или поделенного на части</t>
  </si>
  <si>
    <t>ТОО Жан S</t>
  </si>
  <si>
    <t>Организация деятельности по производству растительного масла</t>
  </si>
  <si>
    <t>10412-Производство растительного неочищенного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</si>
  <si>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</si>
  <si>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</si>
  <si>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</si>
  <si>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</si>
  <si>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</si>
  <si>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 xml:space="preserve">10611-Производство муки; 
10730 Производство макаронных изделий;
10850 Производство готовых пищевых продуктов
</t>
  </si>
  <si>
    <t>Расширение деятельности по спортивному образованию и образованию специалистов организации досуга</t>
  </si>
  <si>
    <t>ТОО Азурит - ПТФ</t>
  </si>
  <si>
    <t>ИП Киценко В.А.</t>
  </si>
  <si>
    <t>Расширение по производству металлических дверей, окон и рам, ставен и ворот</t>
  </si>
  <si>
    <t>2512-производство металлических дверей, окон и рам, ставен и ворот</t>
  </si>
  <si>
    <t>ТОО АСАМИР</t>
  </si>
  <si>
    <t>Ерпанаева Т.Ә. в лице Ерпанаевой Толғанай Әмірханқызы</t>
  </si>
  <si>
    <t>ТОО Ашина Тас</t>
  </si>
  <si>
    <t>23320- Производство кирпича, черепицы и прочих строительных изделий из обожженной глины</t>
  </si>
  <si>
    <t>ИП Панцырев А.В.</t>
  </si>
  <si>
    <t>Гүлдер в лице Овезовой М.Е.</t>
  </si>
  <si>
    <t>ИП Абишева</t>
  </si>
  <si>
    <t>Открытие бизнеса по производству продуктов мукомольно-крупяной промышленности</t>
  </si>
  <si>
    <t>Электротехникалық Өндіріс</t>
  </si>
  <si>
    <t>Расширение деятельности по производству электротоваров</t>
  </si>
  <si>
    <t>ИП MATRELAX</t>
  </si>
  <si>
    <t>Инвестиции (строительство и покупка оборудования)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</si>
  <si>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</si>
  <si>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</si>
  <si>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</si>
  <si>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</si>
  <si>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</si>
  <si>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</si>
  <si>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</si>
  <si>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</si>
  <si>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средний</t>
  </si>
  <si>
    <t>ТОО Реабилитационный  центр "Акбобек"</t>
  </si>
  <si>
    <t>Строительство школы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</si>
  <si>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</si>
  <si>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</si>
  <si>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</si>
  <si>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</si>
  <si>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</si>
  <si>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</si>
  <si>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 xml:space="preserve">
Расширение базы отдыха на побережье озера Алаколь</t>
  </si>
  <si>
    <t>ИП «Максутова» в лице Максутовой Жансулу Нурбековны</t>
  </si>
  <si>
    <t>ИП ЗемПром</t>
  </si>
  <si>
    <t>Организация  деятельности  по производству товарного бетона и ЖБИ</t>
  </si>
  <si>
    <t xml:space="preserve">23200-Производство огнеупорных изделий </t>
  </si>
  <si>
    <t>ТОО KazAгро 2050</t>
  </si>
  <si>
    <t>Расширение деятельности по переработке молока и производству молочных продуктов</t>
  </si>
  <si>
    <t>ТОО "Первомайск"-Торгово-производственная компания"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</si>
  <si>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</si>
  <si>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</si>
  <si>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</si>
  <si>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ИП НОВВА</t>
  </si>
  <si>
    <t>ИП "Түркістан Нұры" кафесі</t>
  </si>
  <si>
    <t>Организация деятельности гостиничных комплексов</t>
  </si>
  <si>
    <t>ТОО КazAgroTumar</t>
  </si>
  <si>
    <t>Развитие деятельности по производству удобрений</t>
  </si>
  <si>
    <t>ИП Избастин</t>
  </si>
  <si>
    <t>Строительство гостиничного корпуса в доме отдыха "Бек-Жан"</t>
  </si>
  <si>
    <t>ИП Алтенов А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</si>
  <si>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</si>
  <si>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>ТОО BEEF EXPORT GROUP</t>
  </si>
  <si>
    <t>Организация деятельности мясоперерабатывающего комбината</t>
  </si>
  <si>
    <t>ИП Тищенко Ю</t>
  </si>
  <si>
    <t>ИП Бедельбеков</t>
  </si>
  <si>
    <t>ТОО Аква-Арасан</t>
  </si>
  <si>
    <t>Расширение деятельности по производству напитков</t>
  </si>
  <si>
    <t>ИП «Алменов Айдос Усенович»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</si>
  <si>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</si>
  <si>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</si>
  <si>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</si>
  <si>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</si>
  <si>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</si>
  <si>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</si>
  <si>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ТОО Terra Pharm</t>
  </si>
  <si>
    <t>Развитие деятельности фармацевтического производства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</si>
  <si>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</si>
  <si>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ИП Умиртасова Алия Смагуловна</t>
  </si>
  <si>
    <t>Организация деятельности производства кондитерских и мучных изделий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</si>
  <si>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</si>
  <si>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</si>
  <si>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ТОО САПА СУ</t>
  </si>
  <si>
    <t>ТОО "Саранская швейно-трикотажная фабрика "Galex Plus"</t>
  </si>
  <si>
    <t>КХ Ахтямова Ринат Наильевич</t>
  </si>
  <si>
    <t>10120-Переработка и консервирование мяса домашней птицы</t>
  </si>
  <si>
    <t>ТОО "Компания Шин Line"</t>
  </si>
  <si>
    <t>Организация деятельности по переработке шин</t>
  </si>
  <si>
    <t>крупный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</si>
  <si>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</si>
  <si>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</si>
  <si>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</si>
  <si>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</si>
  <si>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</si>
  <si>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</si>
  <si>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</si>
  <si>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</si>
  <si>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</si>
  <si>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</si>
  <si>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</si>
  <si>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</si>
  <si>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ЛЕСБАЕВА РАУШАН ЛУКБАНОВНА</t>
  </si>
  <si>
    <t>ОРГАНИЗАЦИЯ ДЕЯТЕЛЬНОСТИ ДЕТСКОГО САДА</t>
  </si>
  <si>
    <t>ТОО Корпорация Атамекен</t>
  </si>
  <si>
    <t xml:space="preserve">Развитие деятельности по предоставлению медицинских услуг </t>
  </si>
  <si>
    <t>ИП Есенбаева З.С.</t>
  </si>
  <si>
    <t>ТОО СемейОфтум</t>
  </si>
  <si>
    <t>ИП Курбанбаев Б.</t>
  </si>
  <si>
    <t>ТОО Bio Water Group</t>
  </si>
  <si>
    <t>ТОО ФортунаМед</t>
  </si>
  <si>
    <t>Организация деятельности по производству инвалидных колясок/кресел</t>
  </si>
  <si>
    <t>ТОО Областная детская стоматологическая поликлиника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</si>
  <si>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</si>
  <si>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</si>
  <si>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</si>
  <si>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Танатар-Сауда</t>
  </si>
  <si>
    <t>Развитие деятельности по производству кондитерских изделии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</si>
  <si>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</si>
  <si>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</si>
  <si>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</si>
  <si>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</si>
  <si>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</si>
  <si>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</si>
  <si>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</si>
  <si>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</si>
  <si>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</si>
  <si>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</si>
  <si>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</si>
  <si>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</si>
  <si>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</si>
  <si>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</si>
  <si>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</si>
  <si>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</si>
  <si>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</si>
  <si>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</si>
  <si>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ТОО ЖАСА-ЕК</t>
  </si>
  <si>
    <t>ТОО ТОРГОВЫЙ ДОМ ХОЛДИНГ АЛТЫН АРНА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</si>
  <si>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</si>
  <si>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</si>
  <si>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</si>
  <si>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</si>
  <si>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</si>
  <si>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</si>
  <si>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</si>
  <si>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</si>
  <si>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</si>
  <si>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</si>
  <si>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</si>
  <si>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ТОО АруГа-МГ</t>
  </si>
  <si>
    <t>Расширение кабинета по стоматологическим услугам</t>
  </si>
  <si>
    <t>ИП Карагулина Л.А.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</si>
  <si>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</si>
  <si>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</si>
  <si>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</si>
  <si>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ТОО TarazPlastic</t>
  </si>
  <si>
    <t>Организация деятельности производства веревок и шпагата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</si>
  <si>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</si>
  <si>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</si>
  <si>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</si>
  <si>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</si>
  <si>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</si>
  <si>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</si>
  <si>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</si>
  <si>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ИП "Байкошкаров Акылбек Сайрамбаевич"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</si>
  <si>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</si>
  <si>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</si>
  <si>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</si>
  <si>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NDN, в лице Жакиповой Асель Алибековны</t>
  </si>
  <si>
    <t>Расширение площадей по производству сухарей и печенья, мучных кондитерских изделий длительного хранения</t>
  </si>
  <si>
    <t>организация деятельности по производству спецодежды и текстильных изделий</t>
  </si>
  <si>
    <t>14120 производство спецодежды, 13920 Производство готовых текстильных изделий, кроме одежды</t>
  </si>
  <si>
    <t>организация деятельности учебно-производственного центра</t>
  </si>
  <si>
    <t>организация деятельности кондитерского цеха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</si>
  <si>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</si>
  <si>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</si>
  <si>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</si>
  <si>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</si>
  <si>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</si>
  <si>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</si>
  <si>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</si>
  <si>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</si>
  <si>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22231 Производство пластмассовых изделий, используемых в строительстве</t>
  </si>
  <si>
    <t xml:space="preserve">ИП Полатбеков </t>
  </si>
  <si>
    <t>ТОО Компания Натур Продукт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</si>
  <si>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</si>
  <si>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</si>
  <si>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</si>
  <si>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</si>
  <si>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</si>
  <si>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</si>
  <si>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</si>
  <si>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</si>
  <si>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Школа-Гимназия и Колледж КАЗГЮУ</t>
  </si>
  <si>
    <t>Развитие деятельности школы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</si>
  <si>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</si>
  <si>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Tamos Space School (Тамос Спэйс Скул)</t>
  </si>
  <si>
    <t>Строительство и открытие школа космических технологий «Tamos Space School»</t>
  </si>
  <si>
    <t>ТОО "Альприма"</t>
  </si>
  <si>
    <t>C-ОБРАБАТЫВАЮЩАЯ ПРОМЫШЛЕННОСТЬ</t>
  </si>
  <si>
    <t>ТОО "ALÝA MED"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</si>
  <si>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</si>
  <si>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</si>
  <si>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</si>
  <si>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</si>
  <si>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</si>
  <si>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</si>
  <si>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"Железобетонный комбинат "</t>
  </si>
  <si>
    <t>Модернизация производства ЖБК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</si>
  <si>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</si>
  <si>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</si>
  <si>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</si>
  <si>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</si>
  <si>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</si>
  <si>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</si>
  <si>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</si>
  <si>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</si>
  <si>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</si>
  <si>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</si>
  <si>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</si>
  <si>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</si>
  <si>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</si>
  <si>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</si>
  <si>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 xml:space="preserve"> Колледж Международной Академии бизнеса</t>
  </si>
  <si>
    <t>ТОО Центр Демеу-Финанс</t>
  </si>
  <si>
    <t>Развитие деятельности производства полиэтиленовых пакетов и медицинских масок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</si>
  <si>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</si>
  <si>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</si>
  <si>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Айбибі, в лице Дильдебаева Маулена Бауыржановича</t>
  </si>
  <si>
    <t>Организация деятельности зоны отдыха на оз.Алаколь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</si>
  <si>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</si>
  <si>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</si>
  <si>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Иркиналинова З.Е.</t>
  </si>
  <si>
    <t>Пополнение  оборотных средств и на инвестиции</t>
  </si>
  <si>
    <t>ТОО Нұр Әлем Company</t>
  </si>
  <si>
    <t>86103-Деятельность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</si>
  <si>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</si>
  <si>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</si>
  <si>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КТ Зенченко и Компания</t>
  </si>
  <si>
    <t>ИП Ратмир Исин О.А.</t>
  </si>
  <si>
    <t>Организация деятельности услуг гостиницы</t>
  </si>
  <si>
    <t>ИП Мир Хлеба</t>
  </si>
  <si>
    <t>Расширение деятельности по производству хлебобулочных изделий недлительного хранения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</si>
  <si>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</si>
  <si>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</si>
  <si>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</si>
  <si>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</si>
  <si>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</si>
  <si>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</si>
  <si>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ТОО Қаинды</t>
  </si>
  <si>
    <t>ТОО «Quality Qz»</t>
  </si>
  <si>
    <t>Организация деятельности зоны отдыха на озере Алаколь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</si>
  <si>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</si>
  <si>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</si>
  <si>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</si>
  <si>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ТОО Школа 21 века</t>
  </si>
  <si>
    <t>Расширение деятельности основного и общего образования</t>
  </si>
  <si>
    <t>85310-основное и общее среднее образование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</si>
  <si>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</si>
  <si>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</si>
  <si>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</si>
  <si>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</si>
  <si>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молочный завод Әділ</t>
  </si>
  <si>
    <t xml:space="preserve">Расширение деятельности молочного завода </t>
  </si>
  <si>
    <t>Английская школа Некрасовой</t>
  </si>
  <si>
    <t>85310-Основное и общее среднее образование, 85100-Дошкольное (доначальное) образование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</si>
  <si>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</si>
  <si>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</si>
  <si>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</si>
  <si>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</si>
  <si>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</si>
  <si>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</si>
  <si>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</si>
  <si>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"ISKER COMPANY"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</si>
  <si>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</si>
  <si>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</si>
  <si>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</si>
  <si>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</si>
  <si>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</si>
  <si>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</si>
  <si>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</si>
  <si>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Первый образовательный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</si>
  <si>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</si>
  <si>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</si>
  <si>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</si>
  <si>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</si>
  <si>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</si>
  <si>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</si>
  <si>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 xml:space="preserve">Пополнение оборотных средств (закуп зерна) </t>
  </si>
  <si>
    <t>ЕвроПласт First</t>
  </si>
  <si>
    <t xml:space="preserve">Расширение текущей деятельности по производству строительных пластиковых изделий 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</si>
  <si>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</si>
  <si>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</si>
  <si>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</si>
  <si>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</si>
  <si>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</si>
  <si>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Строительство медицинского центра в г.Шымкент</t>
  </si>
  <si>
    <t xml:space="preserve"> Расширение деятельности по производству хлеба </t>
  </si>
  <si>
    <t>ТОО Poultry Agro</t>
  </si>
  <si>
    <t>Модернизация птицефабрики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</si>
  <si>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</si>
  <si>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</si>
  <si>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</si>
  <si>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</si>
  <si>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</si>
  <si>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</si>
  <si>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</si>
  <si>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</si>
  <si>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</si>
  <si>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</si>
  <si>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</si>
  <si>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Расширение деятельности по 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</si>
  <si>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</si>
  <si>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</si>
  <si>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</si>
  <si>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</si>
  <si>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</si>
  <si>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</si>
  <si>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</si>
  <si>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</si>
  <si>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</si>
  <si>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Жакупова Динара Мухаметрахимовна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</si>
  <si>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</si>
  <si>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</si>
  <si>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</si>
  <si>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</si>
  <si>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</si>
  <si>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</si>
  <si>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</si>
  <si>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</si>
  <si>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</si>
  <si>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КХ Бестерек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</si>
  <si>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</si>
  <si>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</si>
  <si>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</si>
  <si>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</si>
  <si>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Диализный центр Айгерим</t>
  </si>
  <si>
    <t>86210 Общая врачебная практика</t>
  </si>
  <si>
    <t>ТОО "Raimbek - Agro"</t>
  </si>
  <si>
    <t>ТОО "Pure Pack"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</si>
  <si>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</si>
  <si>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</si>
  <si>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</si>
  <si>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</si>
  <si>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</si>
  <si>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</si>
  <si>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</si>
  <si>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</si>
  <si>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</si>
  <si>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</si>
  <si>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01420 Разведение прочего крупного рогатого скота и буйволов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</si>
  <si>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</si>
  <si>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</si>
  <si>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ЛС Групп</t>
  </si>
  <si>
    <t>Строительство завода по изготовлению лифтов</t>
  </si>
  <si>
    <t>41-Строительство зданий</t>
  </si>
  <si>
    <t>ТОО "DALA-CONSTRUCTION.KZ"</t>
  </si>
  <si>
    <t>Развитие деятельности по производству инвалидных колясок/кресел</t>
  </si>
  <si>
    <t>Модернизация производства запорной промышленной арматуры</t>
  </si>
  <si>
    <t>ЛЕВИН В.Д.</t>
  </si>
  <si>
    <t>ТОО Поликлиника №2 города Рудный</t>
  </si>
  <si>
    <t>Расширение деятельности поликлиники (ЭПВ)</t>
  </si>
  <si>
    <t>ТОО «Brothers Agro Co»</t>
  </si>
  <si>
    <t>10910- Производство готовых кормов для сельскохозяйственных животных</t>
  </si>
  <si>
    <t>Расширение деятельности молочного завода</t>
  </si>
  <si>
    <t>ТОО Масло дел</t>
  </si>
  <si>
    <t xml:space="preserve">Расширение деятельности по производству продуктов питания </t>
  </si>
  <si>
    <t>Расширение деятельности по производству замороженных продуктов и пиццы</t>
  </si>
  <si>
    <t>КХ Ждановское</t>
  </si>
  <si>
    <t>"АГРО-V"</t>
  </si>
  <si>
    <t>DALA-FRUIT.KZ</t>
  </si>
  <si>
    <t>Расширение деятельности по хранению фруктов и овощей</t>
  </si>
  <si>
    <t>ЕРМЕКОВА ГУЛЬМИРА ДИХАНБЕКОВНА</t>
  </si>
  <si>
    <t>Организация деятельности по производству бумажной и картонной тары</t>
  </si>
  <si>
    <t>Региональный Диагностический Центр</t>
  </si>
  <si>
    <t>Расширение деятельности диагностического центра</t>
  </si>
  <si>
    <t>KAZSTONEBOX</t>
  </si>
  <si>
    <t>Нур-Бота</t>
  </si>
  <si>
    <t>CentralAsia Trading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</si>
  <si>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</si>
  <si>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</si>
  <si>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</si>
  <si>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</si>
  <si>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</si>
  <si>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Организация производства бумажной продукции</t>
  </si>
  <si>
    <t>International School of Nur-Sultan City</t>
  </si>
  <si>
    <t>Строительство и эксплуатация школы и детского сада</t>
  </si>
  <si>
    <t>М.Стиль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</si>
  <si>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</si>
  <si>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</si>
  <si>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 xml:space="preserve">АО "АТФБанк" </t>
  </si>
  <si>
    <t>Организация деятельности по производству сыра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</si>
  <si>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</si>
  <si>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</si>
  <si>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</si>
  <si>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</si>
  <si>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 xml:space="preserve">Развитие деятельности по производству молочной продукции 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</si>
  <si>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</si>
  <si>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</si>
  <si>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</si>
  <si>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</si>
  <si>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</si>
  <si>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</si>
  <si>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</si>
  <si>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Строительство учреждения дошкольного, начального или общего среднего образования</t>
  </si>
  <si>
    <t>ДЖАНБАУОВ К.Т. в лице Джанбауова Куралбека Турганбаевича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</si>
  <si>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</si>
  <si>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</si>
  <si>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</si>
  <si>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</si>
  <si>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</si>
  <si>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</si>
  <si>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</si>
  <si>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</si>
  <si>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</si>
  <si>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</si>
  <si>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РЗА-Сүт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</si>
  <si>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</si>
  <si>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</si>
  <si>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</si>
  <si>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</si>
  <si>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</si>
  <si>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Жанаозенский молочный завод</t>
  </si>
  <si>
    <t>Расширение деятельности по переработке молока и производству кисломолочных продукции</t>
  </si>
  <si>
    <t>Павлодарсоль</t>
  </si>
  <si>
    <t>Расширение деятельности по добыче соли</t>
  </si>
  <si>
    <t>08930 - Добыча соли</t>
  </si>
  <si>
    <t>Крестьянское хозяйство Талан</t>
  </si>
  <si>
    <t>QUANTUM STEM SCHOOL</t>
  </si>
  <si>
    <t>Строительство частной школы в г.Нур-Султан</t>
  </si>
  <si>
    <t>Завод дорожных изделий</t>
  </si>
  <si>
    <t>Организация  деятельности по производству дорожных изделий/знаков</t>
  </si>
  <si>
    <t>Хим Универсал</t>
  </si>
  <si>
    <t>Расширение деятельности производства полиэстирола</t>
  </si>
  <si>
    <t>Вагилевич В.И.</t>
  </si>
  <si>
    <t>Организация деятельности в сфере обработки камня</t>
  </si>
  <si>
    <t>ПК Павлодар Кұс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</si>
  <si>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</si>
  <si>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</si>
  <si>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</si>
  <si>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</si>
  <si>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</si>
  <si>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ДО АО "Банк ВТБ (Казахстан)"</t>
  </si>
  <si>
    <t>Хусаинов Тимур Равильевич</t>
  </si>
  <si>
    <t>Оказание медицинских услуг</t>
  </si>
  <si>
    <t>Сактаганов А.Ж. в лице Сактаганова Амира Жангабыловича</t>
  </si>
  <si>
    <t>Расширение деятельности по производству пескоблока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</si>
  <si>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</si>
  <si>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</si>
  <si>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</si>
  <si>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</si>
  <si>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АСАНОВА АЙНУРА СИРИКБАЕВНА</t>
  </si>
  <si>
    <t>Жагипарова Жанат Каримовна</t>
  </si>
  <si>
    <t>Расширение больницы паллиативной помощи</t>
  </si>
  <si>
    <t>Agro Terra</t>
  </si>
  <si>
    <t>Uly dala onimderi</t>
  </si>
  <si>
    <t>Расширение деятельности по выпуску растительных масел</t>
  </si>
  <si>
    <t>"Ясли сад "Анар апа"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</si>
  <si>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</si>
  <si>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</si>
  <si>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</si>
  <si>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</si>
  <si>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</si>
  <si>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</si>
  <si>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</si>
  <si>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</si>
  <si>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</si>
  <si>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</si>
  <si>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BedelDent, в лице Беделбай Мадияр Асқарұлы</t>
  </si>
  <si>
    <t>Две Сестры в лице Жанбырбаевой Аиды Самиголлакызы</t>
  </si>
  <si>
    <t>Расширение деятельности по производству муки и макаронных изделий</t>
  </si>
  <si>
    <t>Расширение деятельности по производству муки и комов</t>
  </si>
  <si>
    <t>Торговый дом GOOD LOOK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</si>
  <si>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</si>
  <si>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</si>
  <si>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Медикал Фарм "Ча-Кур"</t>
  </si>
  <si>
    <t>Строительство завода по производству инфузионных и инъекционных растворов</t>
  </si>
  <si>
    <t>NAZARBAYEV  в лице НАЗАРБАЕВА МАНАРБЕК БАЯНБЕКОВИЧА</t>
  </si>
  <si>
    <t>Организация деятельности по производству электрических бытовых приборов</t>
  </si>
  <si>
    <t>zf iwik, в лице Жубатхан Алии Муратовны</t>
  </si>
  <si>
    <t>Организация деятельности по изготовлению корпусной мебели</t>
  </si>
  <si>
    <t>Аяш Ербол, в лице Аяш Ербола</t>
  </si>
  <si>
    <t>Развитие деятельности по производству  стеновых блоков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</si>
  <si>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</si>
  <si>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</si>
  <si>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</si>
  <si>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TRI MIRA, в лице Бондаря Анатолия Анатольевича</t>
  </si>
  <si>
    <t>Развитие деятельности по производству натяжных потолков</t>
  </si>
  <si>
    <t>Группа ИНТЕР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</si>
  <si>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</si>
  <si>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</si>
  <si>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ТОО «ДО АО «Нурбанк» Лизинговая компания «Нур Лизинг»</t>
  </si>
  <si>
    <t>Ақжар Агро</t>
  </si>
  <si>
    <t>Расширение деятельности производства мороженого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</si>
  <si>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</si>
  <si>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</si>
  <si>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</si>
  <si>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по переработке молока и производству сыров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</si>
  <si>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</si>
  <si>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</si>
  <si>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</si>
  <si>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Global Light LLP</t>
  </si>
  <si>
    <t>Расширение деятельности в сфере производства осветительных приборов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</si>
  <si>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</si>
  <si>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</si>
  <si>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Развитие деятельности по производству хлебобулочных и кондитерских изделий (Инвестиции)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</si>
  <si>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</si>
  <si>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</si>
  <si>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Керім сұлу-Qyzylorda в лице Прекеевой Шынар Махсатовны</t>
  </si>
  <si>
    <t>организация деятельности по производству текстильных изделий, кроме одежды</t>
  </si>
  <si>
    <t>А А Стом</t>
  </si>
  <si>
    <t>Аташ Фиш Пром</t>
  </si>
  <si>
    <t>Открытие цеха по производству рыбной продукции</t>
  </si>
  <si>
    <t>NATALI COMPANY</t>
  </si>
  <si>
    <t>Строительство рыбоводной фермы</t>
  </si>
  <si>
    <t>Крендель</t>
  </si>
  <si>
    <t>Жапарова Г.К.</t>
  </si>
  <si>
    <t>Медиа-дентал</t>
  </si>
  <si>
    <t>Развитие деятельност по производству комбинированного корма</t>
  </si>
  <si>
    <t>Медея Север</t>
  </si>
  <si>
    <t>Адель Кус</t>
  </si>
  <si>
    <t>Развитие деятельности по производству яиц</t>
  </si>
  <si>
    <t>Бурбаев А.М., в лице Бурбаева Ажкерея Молдашевича</t>
  </si>
  <si>
    <t>LOR clinic MG</t>
  </si>
  <si>
    <t>ЯСЛИ САД БАҚ-НҰР-ЕЛ</t>
  </si>
  <si>
    <t>ТОО Taraz Mai</t>
  </si>
  <si>
    <t>Расширение деятельности по производству рафинированного и нерафинированного масла (закуп сырья)</t>
  </si>
  <si>
    <t>10420-Производство маргарина и подобных животных жиров</t>
  </si>
  <si>
    <t>ИП Пальчик В.Т. в лице Пальчик В.И.</t>
  </si>
  <si>
    <t>Круглов в лице Круглова Станислава Юрьевича</t>
  </si>
  <si>
    <t>Рамазан в лице Төлегенов Рахымжан Темірбайұлы</t>
  </si>
  <si>
    <t>Организация деятельности для производства мебели</t>
  </si>
  <si>
    <t>Расширение производства железобетонных изделий</t>
  </si>
  <si>
    <t>V-TRANS.KZ</t>
  </si>
  <si>
    <t>Развитие текущей деятельности в сфере обработки камня</t>
  </si>
  <si>
    <t>V-Trans.KZ</t>
  </si>
  <si>
    <t>Организация деятельности в сфере обработки камня (ПОС)</t>
  </si>
  <si>
    <t>Расширение деятельности по производству хлебобулочных и мучных кондитерских изделий недлительного хранения.</t>
  </si>
  <si>
    <t>Средняя школа имени Абунасыр Аль-Фараби</t>
  </si>
  <si>
    <t>Организация деятельности в области образования (школа)</t>
  </si>
  <si>
    <t>Средняя школа имени Алишер Навои</t>
  </si>
  <si>
    <t>Ясли-сад "Қазыбек"</t>
  </si>
  <si>
    <t>Назаренко Вячеслав Николаевич</t>
  </si>
  <si>
    <t>Ак-Бидай-Агро</t>
  </si>
  <si>
    <t>ТОГУЗАКСКИЙ КОМБИНАТ ЗЕРНОПРОДУКТОВ</t>
  </si>
  <si>
    <t>№14 ЕМДЕУ ОРТАЛЫҒЫ</t>
  </si>
  <si>
    <t>КазИнновация Лидер</t>
  </si>
  <si>
    <t>Приобретение оборудования для производства синтепона</t>
  </si>
  <si>
    <t>Қарқын-2030</t>
  </si>
  <si>
    <t>Организация деятельности студенческого общежития</t>
  </si>
  <si>
    <t>Расширение деятельности по производству неочищенных масел</t>
  </si>
  <si>
    <t>Жетысуская область</t>
  </si>
  <si>
    <t>Расширение деятельности по производству кормов для животных.</t>
  </si>
  <si>
    <t>Организация деятельности по предоставлению услуг студенческого общежития</t>
  </si>
  <si>
    <t>Организация деятельности по производству кирпича и прочих строительных изделий из обожженной глины</t>
  </si>
  <si>
    <t>ИЖАРА 24</t>
  </si>
  <si>
    <t>НУРТЛЕСОВ БАКЫТЖАН КАЛАМБАЕВИЧ</t>
  </si>
  <si>
    <t>"ALIM BILIM ORTALYGY"</t>
  </si>
  <si>
    <t>Организация деятельности начального образования в Карасайском районе</t>
  </si>
  <si>
    <t>Жамбыл Рем Сервис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</si>
  <si>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</si>
  <si>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</si>
  <si>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Расширение деятельности по производству круп в Жалагашском районе</t>
  </si>
  <si>
    <t>АНАРБЕКОВА в лице Анарбековой Асии Иманалиевны</t>
  </si>
  <si>
    <t>Строительство общежития для студентов</t>
  </si>
  <si>
    <t>SOUTH ALUPLAST</t>
  </si>
  <si>
    <t>Развитие деятельности по производству изделий медицинского назначения (завод по производству шприцев)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</si>
  <si>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</si>
  <si>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</si>
  <si>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Qazanat в лице АЛИМГАЗИЕВА АДЛЕТА СЕРИКБЕКОВИЧА</t>
  </si>
  <si>
    <t>Приобретение цеха, ремонтно-монтажные работы и закуп оборудования для расширения деятельности по производству мебели</t>
  </si>
  <si>
    <t>Гарантирование в рамках Совместного приказа (Направление «Поддержка МСП»)</t>
  </si>
  <si>
    <t>Гарантирование в рамках Совместного приказа (Направление «моно/малые/СНП»)</t>
  </si>
  <si>
    <t>Национальный проект по развитию предпринимательства на 2021-2025 годы</t>
  </si>
  <si>
    <t>Гарантирование в рамках Совместного приказа (Направление «Поддержка ММП»)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</si>
</sst>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\ _₽_-;\-* #,##0\ _₽_-;_-* &quot;-&quot;??\ _₽_-;_-@_-"/>
    <numFmt numFmtId="169" formatCode="000000000000"/>
    <numFmt numFmtId="170" formatCode="_-* #,##0\ _₸_-;\-* #,##0\ _₸_-;_-* &quot;-&quot;??\ _₸_-;_-@_-"/>
    <numFmt numFmtId="171" formatCode="_-* #,##0.0\ _₽_-;\-* #,##0.0\ _₽_-;_-* &quot;-&quot;??\ _₽_-;_-@_-"/>
    <numFmt numFmtId="172" formatCode="_-* #,##0.0\ _₸_-;\-* #,##0.0\ _₸_-;_-* &quot;-&quot;??\ _₸_-;_-@_-"/>
    <numFmt numFmtId="173" formatCode="_-* #,##0\ _₽_-;\-* #,##0\ _₽_-;_-* &quot;-&quot;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168" fontId="0" fillId="0" borderId="0" xfId="6" applyNumberFormat="1" applyFont="1"/>
    <xf numFmtId="168" fontId="6" fillId="0" borderId="1" xfId="6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/>
    <xf numFmtId="165" fontId="8" fillId="0" borderId="0" xfId="6" applyFont="1"/>
    <xf numFmtId="166" fontId="10" fillId="0" borderId="1" xfId="6" applyNumberFormat="1" applyFont="1" applyFill="1" applyBorder="1"/>
    <xf numFmtId="166" fontId="10" fillId="0" borderId="1" xfId="6" applyNumberFormat="1" applyFont="1" applyFill="1" applyBorder="1" applyAlignment="1">
      <alignment horizontal="center"/>
    </xf>
    <xf numFmtId="168" fontId="10" fillId="0" borderId="1" xfId="6" applyNumberFormat="1" applyFont="1" applyFill="1" applyBorder="1" applyAlignment="1">
      <alignment horizontal="center"/>
    </xf>
    <xf numFmtId="168" fontId="8" fillId="0" borderId="1" xfId="6" applyNumberFormat="1" applyFont="1" applyFill="1" applyBorder="1"/>
    <xf numFmtId="0" fontId="9" fillId="0" borderId="1" xfId="0" applyFont="1" applyBorder="1"/>
    <xf numFmtId="165" fontId="8" fillId="0" borderId="0" xfId="6" applyFont="1" applyFill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6" fillId="0" borderId="1" xfId="6" applyNumberFormat="1" applyFont="1" applyFill="1" applyBorder="1" applyAlignment="1">
      <alignment horizontal="center" vertical="center" wrapText="1"/>
    </xf>
    <xf numFmtId="170" fontId="8" fillId="0" borderId="0" xfId="6" applyNumberFormat="1" applyFont="1"/>
    <xf numFmtId="172" fontId="9" fillId="0" borderId="1" xfId="6" applyNumberFormat="1" applyFont="1" applyBorder="1" applyAlignment="1">
      <alignment horizontal="center" vertical="center" wrapText="1"/>
    </xf>
    <xf numFmtId="170" fontId="9" fillId="0" borderId="1" xfId="6" applyNumberFormat="1" applyFont="1" applyBorder="1" applyAlignment="1">
      <alignment horizontal="center" vertical="center" wrapText="1"/>
    </xf>
    <xf numFmtId="170" fontId="8" fillId="0" borderId="1" xfId="6" applyNumberFormat="1" applyFont="1" applyFill="1" applyBorder="1"/>
    <xf numFmtId="172" fontId="8" fillId="0" borderId="1" xfId="6" applyNumberFormat="1" applyFont="1" applyFill="1" applyBorder="1"/>
    <xf numFmtId="166" fontId="8" fillId="0" borderId="1" xfId="6" applyNumberFormat="1" applyFont="1" applyFill="1" applyBorder="1"/>
    <xf numFmtId="166" fontId="8" fillId="0" borderId="0" xfId="6" applyNumberFormat="1" applyFont="1" applyFill="1" applyBorder="1"/>
    <xf numFmtId="166" fontId="8" fillId="0" borderId="1" xfId="6" applyNumberFormat="1" applyFont="1" applyFill="1" applyBorder="1" applyAlignment="1">
      <alignment horizontal="center"/>
    </xf>
    <xf numFmtId="168" fontId="8" fillId="0" borderId="0" xfId="6" applyNumberFormat="1" applyFont="1" applyFill="1"/>
    <xf numFmtId="170" fontId="8" fillId="0" borderId="0" xfId="6" applyNumberFormat="1" applyFont="1" applyFill="1"/>
    <xf numFmtId="172" fontId="9" fillId="0" borderId="1" xfId="6" applyNumberFormat="1" applyFont="1" applyFill="1" applyBorder="1" applyAlignment="1">
      <alignment horizontal="center" vertical="center" wrapText="1"/>
    </xf>
    <xf numFmtId="170" fontId="9" fillId="0" borderId="1" xfId="6" applyNumberFormat="1" applyFont="1" applyFill="1" applyBorder="1" applyAlignment="1">
      <alignment horizontal="center" vertical="center" wrapText="1"/>
    </xf>
    <xf numFmtId="170" fontId="9" fillId="0" borderId="1" xfId="6" applyNumberFormat="1" applyFont="1" applyFill="1" applyBorder="1"/>
    <xf numFmtId="14" fontId="0" fillId="0" borderId="0" xfId="0" applyNumberFormat="1"/>
    <xf numFmtId="9" fontId="8" fillId="0" borderId="1" xfId="5" applyFont="1" applyFill="1" applyBorder="1" applyAlignment="1">
      <alignment horizontal="center"/>
    </xf>
    <xf numFmtId="168" fontId="8" fillId="0" borderId="0" xfId="6" applyNumberFormat="1" applyFont="1" applyFill="1" applyBorder="1"/>
    <xf numFmtId="168" fontId="10" fillId="0" borderId="1" xfId="6" applyNumberFormat="1" applyFont="1" applyFill="1" applyBorder="1"/>
    <xf numFmtId="165" fontId="8" fillId="0" borderId="0" xfId="6" applyFont="1" applyFill="1" applyBorder="1"/>
    <xf numFmtId="0" fontId="0" fillId="0" borderId="0" xfId="0" applyAlignment="1">
      <alignment horizontal="center"/>
    </xf>
    <xf numFmtId="168" fontId="4" fillId="0" borderId="0" xfId="6" applyNumberFormat="1" applyFont="1" applyFill="1"/>
    <xf numFmtId="14" fontId="6" fillId="0" borderId="3" xfId="0" applyNumberFormat="1" applyFont="1" applyBorder="1" applyAlignment="1">
      <alignment horizontal="center" vertical="center" wrapText="1"/>
    </xf>
    <xf numFmtId="165" fontId="8" fillId="0" borderId="0" xfId="6" applyFont="1" applyAlignment="1">
      <alignment horizontal="center" vertical="center"/>
    </xf>
    <xf numFmtId="167" fontId="8" fillId="0" borderId="0" xfId="6" applyNumberFormat="1" applyFont="1" applyFill="1" applyBorder="1"/>
    <xf numFmtId="165" fontId="8" fillId="0" borderId="1" xfId="6" applyFont="1" applyFill="1" applyBorder="1"/>
    <xf numFmtId="166" fontId="9" fillId="0" borderId="1" xfId="6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70" fontId="8" fillId="0" borderId="1" xfId="0" applyNumberFormat="1" applyFont="1" applyBorder="1"/>
    <xf numFmtId="170" fontId="9" fillId="0" borderId="1" xfId="0" applyNumberFormat="1" applyFont="1" applyBorder="1"/>
    <xf numFmtId="172" fontId="9" fillId="0" borderId="1" xfId="0" applyNumberFormat="1" applyFont="1" applyBorder="1"/>
    <xf numFmtId="170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1" fontId="0" fillId="0" borderId="1" xfId="6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/>
    <xf numFmtId="165" fontId="9" fillId="0" borderId="2" xfId="0" applyNumberFormat="1" applyFont="1" applyBorder="1"/>
    <xf numFmtId="164" fontId="8" fillId="0" borderId="0" xfId="0" applyNumberFormat="1" applyFont="1"/>
    <xf numFmtId="168" fontId="9" fillId="0" borderId="1" xfId="6" applyNumberFormat="1" applyFont="1" applyFill="1" applyBorder="1" applyAlignment="1">
      <alignment horizontal="center"/>
    </xf>
    <xf numFmtId="168" fontId="8" fillId="0" borderId="1" xfId="6" applyNumberFormat="1" applyFont="1" applyFill="1" applyBorder="1" applyAlignment="1">
      <alignment horizontal="center" vertical="center"/>
    </xf>
    <xf numFmtId="168" fontId="9" fillId="0" borderId="1" xfId="6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68" fontId="4" fillId="4" borderId="1" xfId="6" applyNumberFormat="1" applyFont="1" applyFill="1" applyBorder="1" applyAlignment="1">
      <alignment horizontal="center" vertical="center" wrapText="1"/>
    </xf>
    <xf numFmtId="2" fontId="4" fillId="4" borderId="1" xfId="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8" fontId="4" fillId="0" borderId="1" xfId="6" applyNumberFormat="1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 wrapText="1"/>
    </xf>
    <xf numFmtId="171" fontId="4" fillId="0" borderId="1" xfId="6" applyNumberFormat="1" applyFont="1" applyFill="1" applyBorder="1" applyAlignment="1">
      <alignment horizontal="center" vertical="center" wrapText="1"/>
    </xf>
    <xf numFmtId="14" fontId="4" fillId="0" borderId="1" xfId="6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8" fontId="0" fillId="0" borderId="1" xfId="6" applyNumberFormat="1" applyFont="1" applyFill="1" applyBorder="1"/>
    <xf numFmtId="14" fontId="0" fillId="0" borderId="1" xfId="0" applyNumberFormat="1" applyBorder="1"/>
    <xf numFmtId="168" fontId="3" fillId="0" borderId="1" xfId="6" applyNumberFormat="1" applyFont="1" applyFill="1" applyBorder="1"/>
    <xf numFmtId="168" fontId="4" fillId="0" borderId="1" xfId="6" applyNumberFormat="1" applyFont="1" applyFill="1" applyBorder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65" fontId="9" fillId="0" borderId="1" xfId="6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166" fontId="9" fillId="0" borderId="1" xfId="0" applyNumberFormat="1" applyFont="1" applyBorder="1"/>
    <xf numFmtId="165" fontId="9" fillId="0" borderId="1" xfId="6" applyFont="1" applyFill="1" applyBorder="1"/>
    <xf numFmtId="0" fontId="10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0" xfId="0" applyNumberFormat="1" applyFont="1"/>
    <xf numFmtId="0" fontId="9" fillId="0" borderId="0" xfId="0" applyFont="1" applyAlignment="1">
      <alignment horizontal="center"/>
    </xf>
    <xf numFmtId="168" fontId="8" fillId="0" borderId="0" xfId="6" applyNumberFormat="1" applyFont="1" applyFill="1" applyBorder="1" applyAlignment="1">
      <alignment horizontal="center"/>
    </xf>
    <xf numFmtId="165" fontId="9" fillId="0" borderId="0" xfId="6" applyFont="1" applyFill="1" applyBorder="1" applyAlignment="1">
      <alignment horizontal="center"/>
    </xf>
    <xf numFmtId="165" fontId="9" fillId="0" borderId="0" xfId="6" applyFont="1" applyFill="1" applyBorder="1"/>
    <xf numFmtId="168" fontId="8" fillId="0" borderId="0" xfId="6" applyNumberFormat="1" applyFont="1" applyFill="1" applyAlignment="1">
      <alignment horizontal="center"/>
    </xf>
    <xf numFmtId="165" fontId="8" fillId="0" borderId="0" xfId="6" applyFont="1" applyFill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6" fontId="9" fillId="0" borderId="1" xfId="6" applyNumberFormat="1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7" fillId="5" borderId="1" xfId="6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6" applyFont="1" applyFill="1" applyBorder="1" applyAlignment="1">
      <alignment horizontal="center" vertical="center" wrapText="1"/>
    </xf>
    <xf numFmtId="165" fontId="6" fillId="0" borderId="1" xfId="6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6" applyNumberFormat="1" applyFont="1" applyFill="1" applyBorder="1" applyAlignment="1">
      <alignment horizontal="center" vertical="center" wrapText="1"/>
    </xf>
    <xf numFmtId="14" fontId="6" fillId="0" borderId="1" xfId="6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6" fillId="0" borderId="3" xfId="6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6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6" fillId="2" borderId="1" xfId="6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6" fillId="0" borderId="1" xfId="6" applyFont="1" applyBorder="1" applyAlignment="1">
      <alignment horizontal="center" vertical="center" wrapText="1"/>
    </xf>
    <xf numFmtId="173" fontId="6" fillId="0" borderId="1" xfId="6" applyNumberFormat="1" applyFont="1" applyBorder="1" applyAlignment="1">
      <alignment horizontal="center" vertical="center" wrapText="1"/>
    </xf>
    <xf numFmtId="173" fontId="6" fillId="0" borderId="1" xfId="6" applyNumberFormat="1" applyFont="1" applyFill="1" applyBorder="1" applyAlignment="1">
      <alignment horizontal="center" vertical="center" wrapText="1"/>
    </xf>
    <xf numFmtId="165" fontId="6" fillId="0" borderId="1" xfId="6" applyFont="1" applyBorder="1" applyAlignment="1">
      <alignment horizontal="right" vertical="center" wrapText="1"/>
    </xf>
    <xf numFmtId="165" fontId="6" fillId="0" borderId="1" xfId="6" applyFont="1" applyFill="1" applyBorder="1" applyAlignment="1">
      <alignment horizontal="right" vertical="center" wrapText="1"/>
    </xf>
    <xf numFmtId="168" fontId="6" fillId="0" borderId="0" xfId="6" applyNumberFormat="1" applyFont="1" applyBorder="1" applyAlignment="1">
      <alignment horizontal="center" vertical="center" wrapText="1"/>
    </xf>
    <xf numFmtId="168" fontId="6" fillId="0" borderId="0" xfId="6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5" fontId="6" fillId="0" borderId="0" xfId="6" applyFont="1" applyFill="1" applyBorder="1" applyAlignment="1">
      <alignment horizontal="center" vertical="center" wrapText="1"/>
    </xf>
    <xf numFmtId="165" fontId="7" fillId="0" borderId="0" xfId="6" applyFont="1" applyAlignment="1">
      <alignment horizontal="center" vertical="center" wrapText="1"/>
    </xf>
    <xf numFmtId="165" fontId="6" fillId="0" borderId="0" xfId="6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0" xfId="6" applyFont="1" applyFill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5" fontId="8" fillId="0" borderId="2" xfId="6" applyFont="1" applyFill="1" applyBorder="1"/>
    <xf numFmtId="171" fontId="8" fillId="0" borderId="1" xfId="6" applyNumberFormat="1" applyFont="1" applyFill="1" applyBorder="1"/>
    <xf numFmtId="165" fontId="8" fillId="0" borderId="0" xfId="0" applyNumberFormat="1" applyFont="1"/>
    <xf numFmtId="172" fontId="8" fillId="0" borderId="0" xfId="0" applyNumberFormat="1" applyFont="1"/>
    <xf numFmtId="168" fontId="8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8">
    <cellStyle name="Обычный" xfId="0" builtinId="0"/>
    <cellStyle name="Обычный 10" xfId="1" xr:uid="{00000000-0005-0000-0000-000002000000}"/>
    <cellStyle name="Обычный 12" xfId="2" xr:uid="{00000000-0005-0000-0000-000003000000}"/>
    <cellStyle name="Обычный 13 2" xfId="3" xr:uid="{00000000-0005-0000-0000-000004000000}"/>
    <cellStyle name="Обычный 2" xfId="4" xr:uid="{00000000-0005-0000-0000-000005000000}"/>
    <cellStyle name="Процентный" xfId="5" builtinId="5"/>
    <cellStyle name="Финансовый" xfId="6" builtinId="3"/>
    <cellStyle name="Финансовый 2" xfId="7" xr:uid="{00000000-0005-0000-0000-000008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191079183867623E-2"/>
          <c:y val="0.1177133204233811"/>
          <c:w val="0.90980892081613252"/>
          <c:h val="0.69290933191100168"/>
        </c:manualLayout>
      </c:layout>
      <c:pie3DChart>
        <c:varyColors val="1"/>
        <c:ser>
          <c:idx val="0"/>
          <c:order val="0"/>
          <c:tx>
            <c:strRef>
              <c:f>отрасли!$E$3</c:f>
              <c:strCache>
                <c:ptCount val="1"/>
                <c:pt idx="0">
                  <c:v> Доля, %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A1-4EAC-88AC-CCE90F4DDD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A1-4EAC-88AC-CCE90F4DDD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A1-4EAC-88AC-CCE90F4DDD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A1-4EAC-88AC-CCE90F4DDD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A1-4EAC-88AC-CCE90F4DDD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7A1-4EAC-88AC-CCE90F4DDD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7A1-4EAC-88AC-CCE90F4DDD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7A1-4EAC-88AC-CCE90F4DDD9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7A1-4EAC-88AC-CCE90F4DDD9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7A1-4EAC-88AC-CCE90F4DDD9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7ED-43FB-8C1C-13B4035522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27ED-43FB-8C1C-13B4035522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99A-4016-A440-86719CCB0E2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499A-4016-A440-86719CCB0E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отрасли!$D$4:$D$17</c:f>
              <c:strCache>
                <c:ptCount val="14"/>
                <c:pt idx="0">
                  <c:v>A-Сельское, лесное и рыбное хозяйство</c:v>
                </c:pt>
                <c:pt idx="1">
                  <c:v>C-Обрабатывающая промышленность</c:v>
                </c:pt>
                <c:pt idx="2">
                  <c:v>E-Водоснабжение; сбор, обработка и удаление отходов, деятельность по ликвидации загрязнений</c:v>
                </c:pt>
                <c:pt idx="3">
                  <c:v>F-Строительство</c:v>
                </c:pt>
                <c:pt idx="4">
                  <c:v>G-Оптовая и розничная торговля; ремонт автомобилей и мотоциклов</c:v>
                </c:pt>
                <c:pt idx="5">
                  <c:v>H-Транспорт и складирование</c:v>
                </c:pt>
                <c:pt idx="6">
                  <c:v>I-Предоставление услуг по проживанию и питанию</c:v>
                </c:pt>
                <c:pt idx="7">
                  <c:v>J-Информация и связь</c:v>
                </c:pt>
                <c:pt idx="8">
                  <c:v>L-Операции с недвижимым имуществом</c:v>
                </c:pt>
                <c:pt idx="9">
                  <c:v>N-Деятельность в области административного и вспомогательного обслуживания</c:v>
                </c:pt>
                <c:pt idx="10">
                  <c:v>P-Образование</c:v>
                </c:pt>
                <c:pt idx="11">
                  <c:v>Q-Здравоохранение и социальное обслуживание населения</c:v>
                </c:pt>
                <c:pt idx="12">
                  <c:v>R-Искусство, развлечения и отдых</c:v>
                </c:pt>
                <c:pt idx="13">
                  <c:v>S-Предоставление прочих видов услуг</c:v>
                </c:pt>
              </c:strCache>
            </c:strRef>
          </c:cat>
          <c:val>
            <c:numRef>
              <c:f>отрасли!$E$4:$E$17</c:f>
              <c:numCache>
                <c:formatCode>0%</c:formatCode>
                <c:ptCount val="14"/>
                <c:pt idx="0">
                  <c:v>4.3062200956937802E-2</c:v>
                </c:pt>
                <c:pt idx="1">
                  <c:v>0.25358851674641147</c:v>
                </c:pt>
                <c:pt idx="2">
                  <c:v>9.5693779904306216E-3</c:v>
                </c:pt>
                <c:pt idx="3">
                  <c:v>9.5693779904306216E-3</c:v>
                </c:pt>
                <c:pt idx="4">
                  <c:v>0.16267942583732056</c:v>
                </c:pt>
                <c:pt idx="5">
                  <c:v>0.28229665071770332</c:v>
                </c:pt>
                <c:pt idx="6">
                  <c:v>2.3923444976076555E-2</c:v>
                </c:pt>
                <c:pt idx="7">
                  <c:v>4.7846889952153108E-3</c:v>
                </c:pt>
                <c:pt idx="8">
                  <c:v>9.5693779904306216E-3</c:v>
                </c:pt>
                <c:pt idx="9">
                  <c:v>1.4354066985645933E-2</c:v>
                </c:pt>
                <c:pt idx="10">
                  <c:v>7.1770334928229665E-2</c:v>
                </c:pt>
                <c:pt idx="11">
                  <c:v>5.7416267942583733E-2</c:v>
                </c:pt>
                <c:pt idx="12">
                  <c:v>2.8708133971291867E-2</c:v>
                </c:pt>
                <c:pt idx="13">
                  <c:v>2.8708133971291867E-2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2-42D3-AA60-AB686BC38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145623265133727E-2"/>
          <c:y val="2.9281039723938095E-2"/>
          <c:w val="0.27775349705588054"/>
          <c:h val="0.95662890090496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243416</xdr:colOff>
      <xdr:row>1</xdr:row>
      <xdr:rowOff>63499</xdr:rowOff>
    </xdr:from>
    <xdr:to>
      <xdr:col>21</xdr:col>
      <xdr:colOff>74084</xdr:colOff>
      <xdr:row>18</xdr:row>
      <xdr:rowOff>10583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42E5C6E2-AA3B-1374-C8CB-A8799BB196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iy.Kim/Downloads/Documents%20and%20Settings/Aigerim.Mataeva/Local%20Settings/Temporary%20Internet%20Files/Content.Outlook/P91RHKB7/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21B7-DC1C-45C0-9EEA-7D22994176D6}">
  <dimension ref="A1:X216"/>
  <sheetViews>
    <sheetView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Q32" sqref="Q32"/>
    </sheetView>
  </sheetViews>
  <sheetFormatPr defaultRowHeight="15" x14ac:dyDescent="0.25"/>
  <cols>
    <col min="1" max="1" width="7.42578125" customWidth="1"/>
    <col min="2" max="2" width="33.140625" customWidth="1"/>
    <col min="3" max="3" width="30.140625" customWidth="1"/>
    <col min="4" max="4" width="25.5703125" customWidth="1"/>
    <col min="5" max="5" width="18.85546875" customWidth="1"/>
    <col min="6" max="6" width="22.42578125" customWidth="1"/>
    <col min="7" max="7" width="24.7109375" customWidth="1"/>
    <col min="8" max="8" width="22.85546875" style="9" customWidth="1"/>
    <col min="9" max="9" width="19.140625" style="9" customWidth="1"/>
    <col min="10" max="10" width="9.140625" style="42"/>
    <col min="11" max="11" width="22.42578125" customWidth="1"/>
    <col min="12" max="12" width="12.85546875" customWidth="1"/>
    <col min="13" max="13" width="19.28515625" customWidth="1"/>
    <col min="15" max="15" width="10.85546875" style="37" bestFit="1" customWidth="1"/>
    <col min="16" max="16" width="6.42578125" style="42" hidden="1" customWidth="1"/>
    <col min="17" max="17" width="5.42578125" style="42" customWidth="1"/>
    <col min="18" max="18" width="7.28515625" style="42" customWidth="1"/>
    <col min="19" max="19" width="6.28515625" customWidth="1"/>
    <col min="20" max="20" width="11" style="37" bestFit="1" customWidth="1"/>
    <col min="21" max="21" width="23.140625" customWidth="1"/>
    <col min="23" max="23" width="13.42578125" customWidth="1"/>
  </cols>
  <sheetData>
    <row r="1" spans="1:24" ht="51" customHeight="1" x14ac:dyDescent="0.25">
      <c r="A1" s="65" t="s">
        <v>0</v>
      </c>
      <c r="B1" s="65" t="s">
        <v>541</v>
      </c>
      <c r="C1" s="66" t="s">
        <v>1211</v>
      </c>
      <c r="D1" s="66" t="s">
        <v>1212</v>
      </c>
      <c r="E1" s="67" t="s">
        <v>647</v>
      </c>
      <c r="F1" s="67" t="s">
        <v>1</v>
      </c>
      <c r="G1" s="67" t="s">
        <v>1213</v>
      </c>
      <c r="H1" s="67" t="s">
        <v>1214</v>
      </c>
      <c r="I1" s="67" t="s">
        <v>1215</v>
      </c>
      <c r="J1" s="67" t="s">
        <v>96</v>
      </c>
      <c r="K1" s="66" t="s">
        <v>1216</v>
      </c>
      <c r="L1" s="65" t="s">
        <v>1217</v>
      </c>
      <c r="M1" s="65" t="s">
        <v>1218</v>
      </c>
      <c r="N1" s="68" t="s">
        <v>1219</v>
      </c>
      <c r="O1" s="66" t="s">
        <v>5</v>
      </c>
      <c r="P1" s="66" t="s">
        <v>542</v>
      </c>
      <c r="Q1" s="66" t="s">
        <v>1220</v>
      </c>
      <c r="R1" s="66" t="s">
        <v>1221</v>
      </c>
      <c r="S1" s="66" t="s">
        <v>1222</v>
      </c>
      <c r="T1" s="66" t="s">
        <v>1223</v>
      </c>
      <c r="U1" s="66" t="s">
        <v>1224</v>
      </c>
      <c r="V1" s="66" t="s">
        <v>1225</v>
      </c>
      <c r="W1" s="65" t="s">
        <v>1226</v>
      </c>
      <c r="X1" s="65" t="s">
        <v>672</v>
      </c>
    </row>
    <row r="2" spans="1:24" ht="11.25" customHeight="1" x14ac:dyDescent="0.25">
      <c r="A2" s="69"/>
      <c r="B2" s="69"/>
      <c r="C2" s="70"/>
      <c r="D2" s="70"/>
      <c r="E2" s="71"/>
      <c r="F2" s="71"/>
      <c r="G2" s="71"/>
      <c r="H2" s="71"/>
      <c r="I2" s="71"/>
      <c r="J2" s="71"/>
      <c r="K2" s="70"/>
      <c r="L2" s="69"/>
      <c r="M2" s="69"/>
      <c r="N2" s="72"/>
      <c r="O2" s="70"/>
      <c r="P2" s="69"/>
      <c r="Q2" s="71"/>
      <c r="R2" s="73"/>
      <c r="S2" s="70"/>
      <c r="T2" s="74"/>
      <c r="U2" s="75"/>
      <c r="V2" s="69"/>
      <c r="W2" s="69"/>
      <c r="X2" s="1"/>
    </row>
    <row r="3" spans="1:24" x14ac:dyDescent="0.25">
      <c r="A3" s="1" t="s">
        <v>12</v>
      </c>
      <c r="B3" s="1" t="s">
        <v>1008</v>
      </c>
      <c r="C3" s="1" t="s">
        <v>1009</v>
      </c>
      <c r="D3" s="1" t="s">
        <v>13</v>
      </c>
      <c r="E3" s="1" t="s">
        <v>14</v>
      </c>
      <c r="F3" s="1" t="s">
        <v>30</v>
      </c>
      <c r="G3" s="1" t="s">
        <v>296</v>
      </c>
      <c r="H3" s="76">
        <v>230000000</v>
      </c>
      <c r="I3" s="76">
        <v>115000000</v>
      </c>
      <c r="J3" s="56">
        <v>60</v>
      </c>
      <c r="K3" s="1" t="s">
        <v>558</v>
      </c>
      <c r="L3" s="1" t="s">
        <v>276</v>
      </c>
      <c r="M3" s="1" t="s">
        <v>1833</v>
      </c>
      <c r="N3" s="1">
        <v>20.25</v>
      </c>
      <c r="O3" s="77">
        <v>47176</v>
      </c>
      <c r="P3" s="56" t="s">
        <v>544</v>
      </c>
      <c r="Q3" s="56">
        <v>4</v>
      </c>
      <c r="R3" s="56">
        <v>2</v>
      </c>
      <c r="S3" s="1" t="s">
        <v>35</v>
      </c>
      <c r="T3" s="77">
        <v>30751</v>
      </c>
      <c r="U3" s="1" t="s">
        <v>1128</v>
      </c>
      <c r="V3" s="1" t="s">
        <v>111</v>
      </c>
      <c r="W3" s="1" t="s">
        <v>16</v>
      </c>
      <c r="X3" s="1">
        <v>2024</v>
      </c>
    </row>
    <row r="4" spans="1:24" x14ac:dyDescent="0.25">
      <c r="A4" s="1" t="s">
        <v>12</v>
      </c>
      <c r="B4" s="1" t="s">
        <v>1004</v>
      </c>
      <c r="C4" s="1" t="s">
        <v>8</v>
      </c>
      <c r="D4" s="1" t="s">
        <v>37</v>
      </c>
      <c r="E4" s="1" t="s">
        <v>10</v>
      </c>
      <c r="F4" s="1" t="s">
        <v>614</v>
      </c>
      <c r="G4" s="1" t="s">
        <v>295</v>
      </c>
      <c r="H4" s="76">
        <v>70960000</v>
      </c>
      <c r="I4" s="76">
        <v>60316000</v>
      </c>
      <c r="J4" s="56">
        <v>36</v>
      </c>
      <c r="K4" s="1" t="s">
        <v>559</v>
      </c>
      <c r="L4" s="1" t="s">
        <v>500</v>
      </c>
      <c r="M4" s="1" t="s">
        <v>1834</v>
      </c>
      <c r="N4" s="1">
        <v>20.25</v>
      </c>
      <c r="O4" s="77">
        <v>46444</v>
      </c>
      <c r="P4" s="56" t="s">
        <v>544</v>
      </c>
      <c r="Q4" s="56">
        <v>1</v>
      </c>
      <c r="R4" s="56">
        <v>0</v>
      </c>
      <c r="S4" s="1" t="s">
        <v>35</v>
      </c>
      <c r="T4" s="77">
        <v>30623</v>
      </c>
      <c r="U4" s="1" t="s">
        <v>1129</v>
      </c>
      <c r="V4" s="1" t="s">
        <v>111</v>
      </c>
      <c r="W4" s="1" t="s">
        <v>16</v>
      </c>
      <c r="X4" s="1">
        <v>2024</v>
      </c>
    </row>
    <row r="5" spans="1:24" x14ac:dyDescent="0.25">
      <c r="A5" s="1" t="s">
        <v>7</v>
      </c>
      <c r="B5" s="1" t="s">
        <v>590</v>
      </c>
      <c r="C5" s="1" t="s">
        <v>907</v>
      </c>
      <c r="D5" s="1" t="s">
        <v>37</v>
      </c>
      <c r="E5" s="1" t="s">
        <v>19</v>
      </c>
      <c r="F5" s="1" t="s">
        <v>224</v>
      </c>
      <c r="G5" s="1" t="s">
        <v>567</v>
      </c>
      <c r="H5" s="76">
        <v>110000000</v>
      </c>
      <c r="I5" s="76">
        <v>48402800</v>
      </c>
      <c r="J5" s="56">
        <v>36</v>
      </c>
      <c r="K5" s="1" t="s">
        <v>558</v>
      </c>
      <c r="L5" s="1" t="s">
        <v>276</v>
      </c>
      <c r="M5" s="1" t="s">
        <v>1833</v>
      </c>
      <c r="N5" s="1">
        <v>20.75</v>
      </c>
      <c r="O5" s="77">
        <v>46439</v>
      </c>
      <c r="P5" s="56" t="s">
        <v>544</v>
      </c>
      <c r="Q5" s="56">
        <v>35</v>
      </c>
      <c r="R5" s="56">
        <v>0</v>
      </c>
      <c r="S5" s="1" t="s">
        <v>35</v>
      </c>
      <c r="T5" s="77">
        <v>23724</v>
      </c>
      <c r="U5" s="1" t="s">
        <v>964</v>
      </c>
      <c r="V5" s="1" t="s">
        <v>115</v>
      </c>
      <c r="W5" s="1" t="s">
        <v>16</v>
      </c>
      <c r="X5" s="1">
        <v>2024</v>
      </c>
    </row>
    <row r="6" spans="1:24" x14ac:dyDescent="0.25">
      <c r="A6" s="1" t="s">
        <v>12</v>
      </c>
      <c r="B6" s="1" t="s">
        <v>636</v>
      </c>
      <c r="C6" s="1" t="s">
        <v>444</v>
      </c>
      <c r="D6" s="1" t="s">
        <v>13</v>
      </c>
      <c r="E6" s="1" t="s">
        <v>59</v>
      </c>
      <c r="F6" s="1" t="s">
        <v>60</v>
      </c>
      <c r="G6" s="1" t="s">
        <v>295</v>
      </c>
      <c r="H6" s="76">
        <v>60000000</v>
      </c>
      <c r="I6" s="76">
        <v>30000000</v>
      </c>
      <c r="J6" s="56">
        <v>84</v>
      </c>
      <c r="K6" s="1" t="s">
        <v>562</v>
      </c>
      <c r="L6" s="1" t="s">
        <v>525</v>
      </c>
      <c r="M6" s="1" t="s">
        <v>1835</v>
      </c>
      <c r="N6" s="1">
        <v>7</v>
      </c>
      <c r="O6" s="77">
        <v>47851</v>
      </c>
      <c r="P6" s="56" t="s">
        <v>544</v>
      </c>
      <c r="Q6" s="56">
        <v>0</v>
      </c>
      <c r="R6" s="56">
        <v>0</v>
      </c>
      <c r="S6" s="1" t="s">
        <v>35</v>
      </c>
      <c r="T6" s="77">
        <v>34594</v>
      </c>
      <c r="U6" s="1" t="s">
        <v>637</v>
      </c>
      <c r="V6" s="1" t="s">
        <v>111</v>
      </c>
      <c r="W6" s="1" t="s">
        <v>16</v>
      </c>
      <c r="X6" s="1">
        <v>2024</v>
      </c>
    </row>
    <row r="7" spans="1:24" x14ac:dyDescent="0.25">
      <c r="A7" s="1" t="s">
        <v>7</v>
      </c>
      <c r="B7" s="1" t="s">
        <v>570</v>
      </c>
      <c r="C7" s="1" t="s">
        <v>1010</v>
      </c>
      <c r="D7" s="1" t="s">
        <v>13</v>
      </c>
      <c r="E7" s="1" t="s">
        <v>19</v>
      </c>
      <c r="F7" s="1" t="s">
        <v>229</v>
      </c>
      <c r="G7" s="1" t="s">
        <v>453</v>
      </c>
      <c r="H7" s="76">
        <v>550000000</v>
      </c>
      <c r="I7" s="76">
        <v>275000000</v>
      </c>
      <c r="J7" s="56">
        <v>60</v>
      </c>
      <c r="K7" s="1" t="s">
        <v>558</v>
      </c>
      <c r="L7" s="1" t="s">
        <v>276</v>
      </c>
      <c r="M7" s="1" t="s">
        <v>1833</v>
      </c>
      <c r="N7" s="1">
        <v>6</v>
      </c>
      <c r="O7" s="77">
        <v>47168</v>
      </c>
      <c r="P7" s="56" t="s">
        <v>544</v>
      </c>
      <c r="Q7" s="56">
        <v>40</v>
      </c>
      <c r="R7" s="56">
        <v>2</v>
      </c>
      <c r="S7" s="1" t="s">
        <v>18</v>
      </c>
      <c r="T7" s="77">
        <v>31797</v>
      </c>
      <c r="U7" s="1" t="s">
        <v>1130</v>
      </c>
      <c r="V7" s="1" t="s">
        <v>110</v>
      </c>
      <c r="W7" s="1" t="s">
        <v>16</v>
      </c>
      <c r="X7" s="1">
        <v>2024</v>
      </c>
    </row>
    <row r="8" spans="1:24" x14ac:dyDescent="0.25">
      <c r="A8" s="1" t="s">
        <v>7</v>
      </c>
      <c r="B8" s="1" t="s">
        <v>833</v>
      </c>
      <c r="C8" s="1" t="s">
        <v>1011</v>
      </c>
      <c r="D8" s="1" t="s">
        <v>13</v>
      </c>
      <c r="E8" s="1" t="s">
        <v>58</v>
      </c>
      <c r="F8" s="1" t="s">
        <v>257</v>
      </c>
      <c r="G8" s="1" t="s">
        <v>295</v>
      </c>
      <c r="H8" s="76">
        <v>300000000</v>
      </c>
      <c r="I8" s="76">
        <v>150000000</v>
      </c>
      <c r="J8" s="56">
        <v>84</v>
      </c>
      <c r="K8" s="1" t="s">
        <v>546</v>
      </c>
      <c r="L8" s="1" t="s">
        <v>506</v>
      </c>
      <c r="M8" s="1" t="s">
        <v>1833</v>
      </c>
      <c r="N8" s="1">
        <v>20.75</v>
      </c>
      <c r="O8" s="77">
        <v>47900</v>
      </c>
      <c r="P8" s="56" t="s">
        <v>544</v>
      </c>
      <c r="Q8" s="56">
        <v>9</v>
      </c>
      <c r="R8" s="56">
        <v>18</v>
      </c>
      <c r="S8" s="1" t="s">
        <v>35</v>
      </c>
      <c r="T8" s="77">
        <v>23312</v>
      </c>
      <c r="U8" s="1" t="s">
        <v>1131</v>
      </c>
      <c r="V8" s="1" t="s">
        <v>110</v>
      </c>
      <c r="W8" s="1" t="s">
        <v>16</v>
      </c>
      <c r="X8" s="1">
        <v>2024</v>
      </c>
    </row>
    <row r="9" spans="1:24" x14ac:dyDescent="0.25">
      <c r="A9" s="1" t="s">
        <v>12</v>
      </c>
      <c r="B9" s="1" t="s">
        <v>1012</v>
      </c>
      <c r="C9" s="1" t="s">
        <v>1013</v>
      </c>
      <c r="D9" s="1" t="s">
        <v>13</v>
      </c>
      <c r="E9" s="1" t="s">
        <v>43</v>
      </c>
      <c r="F9" s="1" t="s">
        <v>71</v>
      </c>
      <c r="G9" s="1" t="s">
        <v>295</v>
      </c>
      <c r="H9" s="76">
        <v>30000000</v>
      </c>
      <c r="I9" s="76">
        <v>7000000</v>
      </c>
      <c r="J9" s="56">
        <v>60</v>
      </c>
      <c r="K9" s="1" t="s">
        <v>449</v>
      </c>
      <c r="L9" s="1" t="s">
        <v>1132</v>
      </c>
      <c r="M9" s="1" t="s">
        <v>1834</v>
      </c>
      <c r="N9" s="1">
        <v>20.25</v>
      </c>
      <c r="O9" s="77">
        <v>47176</v>
      </c>
      <c r="P9" s="56" t="s">
        <v>17</v>
      </c>
      <c r="Q9" s="56">
        <v>0</v>
      </c>
      <c r="R9" s="56">
        <v>1</v>
      </c>
      <c r="S9" s="1" t="s">
        <v>35</v>
      </c>
      <c r="T9" s="77">
        <v>30085</v>
      </c>
      <c r="U9" s="1" t="s">
        <v>1133</v>
      </c>
      <c r="V9" s="1" t="s">
        <v>111</v>
      </c>
      <c r="W9" s="1" t="s">
        <v>16</v>
      </c>
      <c r="X9" s="1">
        <v>2024</v>
      </c>
    </row>
    <row r="10" spans="1:24" x14ac:dyDescent="0.25">
      <c r="A10" s="1" t="s">
        <v>7</v>
      </c>
      <c r="B10" s="1" t="s">
        <v>821</v>
      </c>
      <c r="C10" s="1" t="s">
        <v>1014</v>
      </c>
      <c r="D10" s="1" t="s">
        <v>13</v>
      </c>
      <c r="E10" s="1" t="s">
        <v>563</v>
      </c>
      <c r="F10" s="1" t="s">
        <v>48</v>
      </c>
      <c r="G10" s="1" t="s">
        <v>547</v>
      </c>
      <c r="H10" s="76">
        <v>50000000</v>
      </c>
      <c r="I10" s="76">
        <v>22350000</v>
      </c>
      <c r="J10" s="56">
        <v>60</v>
      </c>
      <c r="K10" s="1" t="s">
        <v>558</v>
      </c>
      <c r="L10" s="1" t="s">
        <v>276</v>
      </c>
      <c r="M10" s="1" t="s">
        <v>1833</v>
      </c>
      <c r="N10" s="1">
        <v>20.75</v>
      </c>
      <c r="O10" s="77">
        <v>47172</v>
      </c>
      <c r="P10" s="56" t="s">
        <v>544</v>
      </c>
      <c r="Q10" s="56">
        <v>1</v>
      </c>
      <c r="R10" s="56">
        <v>1</v>
      </c>
      <c r="S10" s="1" t="s">
        <v>35</v>
      </c>
      <c r="T10" s="77">
        <v>33936</v>
      </c>
      <c r="U10" s="1" t="s">
        <v>1134</v>
      </c>
      <c r="V10" s="1" t="s">
        <v>111</v>
      </c>
      <c r="W10" s="1" t="s">
        <v>16</v>
      </c>
      <c r="X10" s="1">
        <v>2024</v>
      </c>
    </row>
    <row r="11" spans="1:24" x14ac:dyDescent="0.25">
      <c r="A11" s="1" t="s">
        <v>12</v>
      </c>
      <c r="B11" s="1" t="s">
        <v>1015</v>
      </c>
      <c r="C11" s="1" t="s">
        <v>918</v>
      </c>
      <c r="D11" s="1" t="s">
        <v>37</v>
      </c>
      <c r="E11" s="1" t="s">
        <v>10</v>
      </c>
      <c r="F11" s="1" t="s">
        <v>100</v>
      </c>
      <c r="G11" s="1" t="s">
        <v>295</v>
      </c>
      <c r="H11" s="76">
        <v>25000000</v>
      </c>
      <c r="I11" s="76">
        <v>5135985</v>
      </c>
      <c r="J11" s="56">
        <v>36</v>
      </c>
      <c r="K11" s="1" t="s">
        <v>555</v>
      </c>
      <c r="L11" s="1" t="s">
        <v>438</v>
      </c>
      <c r="M11" s="1" t="s">
        <v>1834</v>
      </c>
      <c r="N11" s="1">
        <v>20.75</v>
      </c>
      <c r="O11" s="77">
        <v>46444</v>
      </c>
      <c r="P11" s="56" t="s">
        <v>17</v>
      </c>
      <c r="Q11" s="56">
        <v>7</v>
      </c>
      <c r="R11" s="56">
        <v>0</v>
      </c>
      <c r="S11" s="1" t="s">
        <v>18</v>
      </c>
      <c r="T11" s="77">
        <v>25740</v>
      </c>
      <c r="U11" s="1" t="s">
        <v>1135</v>
      </c>
      <c r="V11" s="1" t="s">
        <v>111</v>
      </c>
      <c r="W11" s="1" t="s">
        <v>16</v>
      </c>
      <c r="X11" s="1">
        <v>2024</v>
      </c>
    </row>
    <row r="12" spans="1:24" x14ac:dyDescent="0.25">
      <c r="A12" s="1" t="s">
        <v>7</v>
      </c>
      <c r="B12" s="1" t="s">
        <v>471</v>
      </c>
      <c r="C12" s="1" t="s">
        <v>908</v>
      </c>
      <c r="D12" s="1" t="s">
        <v>21</v>
      </c>
      <c r="E12" s="1" t="s">
        <v>19</v>
      </c>
      <c r="F12" s="1" t="s">
        <v>78</v>
      </c>
      <c r="G12" s="1" t="s">
        <v>295</v>
      </c>
      <c r="H12" s="76">
        <v>400000000</v>
      </c>
      <c r="I12" s="76">
        <v>200000000</v>
      </c>
      <c r="J12" s="56">
        <v>36</v>
      </c>
      <c r="K12" s="1" t="s">
        <v>558</v>
      </c>
      <c r="L12" s="1" t="s">
        <v>276</v>
      </c>
      <c r="M12" s="1" t="s">
        <v>1833</v>
      </c>
      <c r="N12" s="1">
        <v>19.75</v>
      </c>
      <c r="O12" s="77">
        <v>46437</v>
      </c>
      <c r="P12" s="56" t="s">
        <v>544</v>
      </c>
      <c r="Q12" s="56">
        <v>0</v>
      </c>
      <c r="R12" s="56">
        <v>0</v>
      </c>
      <c r="S12" s="1" t="s">
        <v>35</v>
      </c>
      <c r="T12" s="77">
        <v>33607</v>
      </c>
      <c r="U12" s="1" t="s">
        <v>965</v>
      </c>
      <c r="V12" s="1" t="s">
        <v>110</v>
      </c>
      <c r="W12" s="1" t="s">
        <v>16</v>
      </c>
      <c r="X12" s="1">
        <v>2024</v>
      </c>
    </row>
    <row r="13" spans="1:24" x14ac:dyDescent="0.25">
      <c r="A13" s="1" t="s">
        <v>38</v>
      </c>
      <c r="B13" s="1" t="s">
        <v>701</v>
      </c>
      <c r="C13" s="1" t="s">
        <v>702</v>
      </c>
      <c r="D13" s="1" t="s">
        <v>13</v>
      </c>
      <c r="E13" s="1" t="s">
        <v>63</v>
      </c>
      <c r="F13" s="1" t="s">
        <v>70</v>
      </c>
      <c r="G13" s="1" t="s">
        <v>295</v>
      </c>
      <c r="H13" s="76">
        <v>38000000</v>
      </c>
      <c r="I13" s="76">
        <v>19000000</v>
      </c>
      <c r="J13" s="56">
        <v>60</v>
      </c>
      <c r="K13" s="1" t="s">
        <v>564</v>
      </c>
      <c r="L13" s="1" t="s">
        <v>402</v>
      </c>
      <c r="M13" s="1" t="s">
        <v>1835</v>
      </c>
      <c r="N13" s="1">
        <v>7</v>
      </c>
      <c r="O13" s="77">
        <v>47130</v>
      </c>
      <c r="P13" s="56" t="s">
        <v>544</v>
      </c>
      <c r="Q13" s="56">
        <v>2</v>
      </c>
      <c r="R13" s="56">
        <v>0</v>
      </c>
      <c r="S13" s="1" t="s">
        <v>35</v>
      </c>
      <c r="T13" s="77">
        <v>27740</v>
      </c>
      <c r="U13" s="1" t="s">
        <v>763</v>
      </c>
      <c r="V13" s="1" t="s">
        <v>111</v>
      </c>
      <c r="W13" s="1" t="s">
        <v>260</v>
      </c>
      <c r="X13" s="1">
        <v>2024</v>
      </c>
    </row>
    <row r="14" spans="1:24" x14ac:dyDescent="0.25">
      <c r="A14" s="1" t="s">
        <v>12</v>
      </c>
      <c r="B14" s="1" t="s">
        <v>1016</v>
      </c>
      <c r="C14" s="1" t="s">
        <v>612</v>
      </c>
      <c r="D14" s="1" t="s">
        <v>13</v>
      </c>
      <c r="E14" s="1" t="s">
        <v>14</v>
      </c>
      <c r="F14" s="1" t="s">
        <v>30</v>
      </c>
      <c r="G14" s="1" t="s">
        <v>361</v>
      </c>
      <c r="H14" s="76">
        <v>34500000</v>
      </c>
      <c r="I14" s="76">
        <v>17250000</v>
      </c>
      <c r="J14" s="56">
        <v>60</v>
      </c>
      <c r="K14" s="1" t="s">
        <v>564</v>
      </c>
      <c r="L14" s="1" t="s">
        <v>387</v>
      </c>
      <c r="M14" s="1" t="s">
        <v>1833</v>
      </c>
      <c r="N14" s="1">
        <v>20.25</v>
      </c>
      <c r="O14" s="77">
        <v>47169</v>
      </c>
      <c r="P14" s="56" t="s">
        <v>544</v>
      </c>
      <c r="Q14" s="56">
        <v>0</v>
      </c>
      <c r="R14" s="56">
        <v>0</v>
      </c>
      <c r="S14" s="1" t="s">
        <v>35</v>
      </c>
      <c r="T14" s="77">
        <v>24460</v>
      </c>
      <c r="U14" s="1" t="s">
        <v>1136</v>
      </c>
      <c r="V14" s="1" t="s">
        <v>111</v>
      </c>
      <c r="W14" s="1" t="s">
        <v>80</v>
      </c>
      <c r="X14" s="1">
        <v>2024</v>
      </c>
    </row>
    <row r="15" spans="1:24" x14ac:dyDescent="0.25">
      <c r="A15" s="1" t="s">
        <v>12</v>
      </c>
      <c r="B15" s="1" t="s">
        <v>627</v>
      </c>
      <c r="C15" s="1" t="s">
        <v>628</v>
      </c>
      <c r="D15" s="1" t="s">
        <v>37</v>
      </c>
      <c r="E15" s="1" t="s">
        <v>10</v>
      </c>
      <c r="F15" s="1" t="s">
        <v>34</v>
      </c>
      <c r="G15" s="1" t="s">
        <v>295</v>
      </c>
      <c r="H15" s="76">
        <v>40000000</v>
      </c>
      <c r="I15" s="76">
        <v>20000000</v>
      </c>
      <c r="J15" s="56">
        <v>36</v>
      </c>
      <c r="K15" s="1" t="s">
        <v>560</v>
      </c>
      <c r="L15" s="1" t="s">
        <v>281</v>
      </c>
      <c r="M15" s="1" t="s">
        <v>1834</v>
      </c>
      <c r="N15" s="1">
        <v>20.75</v>
      </c>
      <c r="O15" s="77">
        <v>46395</v>
      </c>
      <c r="P15" s="56" t="s">
        <v>17</v>
      </c>
      <c r="Q15" s="56">
        <v>1</v>
      </c>
      <c r="R15" s="56">
        <v>0</v>
      </c>
      <c r="S15" s="1" t="s">
        <v>18</v>
      </c>
      <c r="T15" s="77">
        <v>32086</v>
      </c>
      <c r="U15" s="1" t="s">
        <v>629</v>
      </c>
      <c r="V15" s="1" t="s">
        <v>111</v>
      </c>
      <c r="W15" s="1" t="s">
        <v>16</v>
      </c>
      <c r="X15" s="1">
        <v>2024</v>
      </c>
    </row>
    <row r="16" spans="1:24" x14ac:dyDescent="0.25">
      <c r="A16" s="1" t="s">
        <v>12</v>
      </c>
      <c r="B16" s="1" t="s">
        <v>1017</v>
      </c>
      <c r="C16" s="1" t="s">
        <v>1018</v>
      </c>
      <c r="D16" s="1" t="s">
        <v>37</v>
      </c>
      <c r="E16" s="1" t="s">
        <v>10</v>
      </c>
      <c r="F16" s="1" t="s">
        <v>100</v>
      </c>
      <c r="G16" s="1" t="s">
        <v>295</v>
      </c>
      <c r="H16" s="76">
        <v>19500000</v>
      </c>
      <c r="I16" s="76">
        <v>5653815</v>
      </c>
      <c r="J16" s="56">
        <v>36</v>
      </c>
      <c r="K16" s="1" t="s">
        <v>548</v>
      </c>
      <c r="L16" s="1" t="s">
        <v>11</v>
      </c>
      <c r="M16" s="1" t="s">
        <v>1834</v>
      </c>
      <c r="N16" s="1">
        <v>20.75</v>
      </c>
      <c r="O16" s="77">
        <v>46437</v>
      </c>
      <c r="P16" s="56" t="s">
        <v>17</v>
      </c>
      <c r="Q16" s="56">
        <v>0</v>
      </c>
      <c r="R16" s="56">
        <v>0</v>
      </c>
      <c r="S16" s="1" t="s">
        <v>35</v>
      </c>
      <c r="T16" s="77">
        <v>36191</v>
      </c>
      <c r="U16" s="1" t="s">
        <v>1137</v>
      </c>
      <c r="V16" s="1" t="s">
        <v>110</v>
      </c>
      <c r="W16" s="1" t="s">
        <v>16</v>
      </c>
      <c r="X16" s="1">
        <v>2024</v>
      </c>
    </row>
    <row r="17" spans="1:24" x14ac:dyDescent="0.25">
      <c r="A17" s="1" t="s">
        <v>12</v>
      </c>
      <c r="B17" s="1" t="s">
        <v>909</v>
      </c>
      <c r="C17" s="1" t="s">
        <v>910</v>
      </c>
      <c r="D17" s="1" t="s">
        <v>37</v>
      </c>
      <c r="E17" s="1" t="s">
        <v>10</v>
      </c>
      <c r="F17" s="1" t="s">
        <v>93</v>
      </c>
      <c r="G17" s="1" t="s">
        <v>295</v>
      </c>
      <c r="H17" s="76">
        <v>30000000</v>
      </c>
      <c r="I17" s="76">
        <v>9700000</v>
      </c>
      <c r="J17" s="56">
        <v>36</v>
      </c>
      <c r="K17" s="1" t="s">
        <v>560</v>
      </c>
      <c r="L17" s="1" t="s">
        <v>281</v>
      </c>
      <c r="M17" s="1" t="s">
        <v>1834</v>
      </c>
      <c r="N17" s="1">
        <v>20.75</v>
      </c>
      <c r="O17" s="77">
        <v>46395</v>
      </c>
      <c r="P17" s="56" t="s">
        <v>17</v>
      </c>
      <c r="Q17" s="56">
        <v>0</v>
      </c>
      <c r="R17" s="56">
        <v>0</v>
      </c>
      <c r="S17" s="1" t="s">
        <v>35</v>
      </c>
      <c r="T17" s="77">
        <v>24421</v>
      </c>
      <c r="U17" s="1" t="s">
        <v>966</v>
      </c>
      <c r="V17" s="1" t="s">
        <v>110</v>
      </c>
      <c r="W17" s="1" t="s">
        <v>16</v>
      </c>
      <c r="X17" s="1">
        <v>2024</v>
      </c>
    </row>
    <row r="18" spans="1:24" x14ac:dyDescent="0.25">
      <c r="A18" s="1" t="s">
        <v>7</v>
      </c>
      <c r="B18" s="1" t="s">
        <v>911</v>
      </c>
      <c r="C18" s="1" t="s">
        <v>912</v>
      </c>
      <c r="D18" s="1" t="s">
        <v>37</v>
      </c>
      <c r="E18" s="1" t="s">
        <v>19</v>
      </c>
      <c r="F18" s="1" t="s">
        <v>84</v>
      </c>
      <c r="G18" s="1" t="s">
        <v>295</v>
      </c>
      <c r="H18" s="76">
        <v>150000000</v>
      </c>
      <c r="I18" s="76">
        <v>116502525.75</v>
      </c>
      <c r="J18" s="56">
        <v>36</v>
      </c>
      <c r="K18" s="1" t="s">
        <v>562</v>
      </c>
      <c r="L18" s="1" t="s">
        <v>523</v>
      </c>
      <c r="M18" s="1" t="s">
        <v>1833</v>
      </c>
      <c r="N18" s="1">
        <v>20.25</v>
      </c>
      <c r="O18" s="77">
        <v>46433</v>
      </c>
      <c r="P18" s="56" t="s">
        <v>544</v>
      </c>
      <c r="Q18" s="56">
        <v>7</v>
      </c>
      <c r="R18" s="56">
        <v>0</v>
      </c>
      <c r="S18" s="1" t="s">
        <v>35</v>
      </c>
      <c r="T18" s="77">
        <v>31226</v>
      </c>
      <c r="U18" s="1" t="s">
        <v>967</v>
      </c>
      <c r="V18" s="1" t="s">
        <v>111</v>
      </c>
      <c r="W18" s="1" t="s">
        <v>16</v>
      </c>
      <c r="X18" s="1">
        <v>2024</v>
      </c>
    </row>
    <row r="19" spans="1:24" x14ac:dyDescent="0.25">
      <c r="A19" s="1" t="s">
        <v>12</v>
      </c>
      <c r="B19" s="1" t="s">
        <v>913</v>
      </c>
      <c r="C19" s="1" t="s">
        <v>914</v>
      </c>
      <c r="D19" s="1" t="s">
        <v>13</v>
      </c>
      <c r="E19" s="1" t="s">
        <v>19</v>
      </c>
      <c r="F19" s="1" t="s">
        <v>132</v>
      </c>
      <c r="G19" s="1" t="s">
        <v>295</v>
      </c>
      <c r="H19" s="76">
        <v>20000000</v>
      </c>
      <c r="I19" s="76">
        <v>3700000</v>
      </c>
      <c r="J19" s="56">
        <v>60</v>
      </c>
      <c r="K19" s="1" t="s">
        <v>556</v>
      </c>
      <c r="L19" s="1" t="s">
        <v>169</v>
      </c>
      <c r="M19" s="1" t="s">
        <v>1833</v>
      </c>
      <c r="N19" s="1">
        <v>20.75</v>
      </c>
      <c r="O19" s="77">
        <v>47158</v>
      </c>
      <c r="P19" s="56" t="s">
        <v>17</v>
      </c>
      <c r="Q19" s="56">
        <v>0</v>
      </c>
      <c r="R19" s="56">
        <v>0</v>
      </c>
      <c r="S19" s="1" t="s">
        <v>35</v>
      </c>
      <c r="T19" s="77">
        <v>32560</v>
      </c>
      <c r="U19" s="1" t="s">
        <v>968</v>
      </c>
      <c r="V19" s="1" t="s">
        <v>111</v>
      </c>
      <c r="W19" s="1" t="s">
        <v>16</v>
      </c>
      <c r="X19" s="1">
        <v>2024</v>
      </c>
    </row>
    <row r="20" spans="1:24" x14ac:dyDescent="0.25">
      <c r="A20" s="1" t="s">
        <v>12</v>
      </c>
      <c r="B20" s="1" t="s">
        <v>385</v>
      </c>
      <c r="C20" s="1" t="s">
        <v>1019</v>
      </c>
      <c r="D20" s="1" t="s">
        <v>37</v>
      </c>
      <c r="E20" s="1" t="s">
        <v>10</v>
      </c>
      <c r="F20" s="1" t="s">
        <v>34</v>
      </c>
      <c r="G20" s="1" t="s">
        <v>296</v>
      </c>
      <c r="H20" s="76">
        <v>20000000</v>
      </c>
      <c r="I20" s="76">
        <v>4827500</v>
      </c>
      <c r="J20" s="56">
        <v>36</v>
      </c>
      <c r="K20" s="1" t="s">
        <v>545</v>
      </c>
      <c r="L20" s="1" t="s">
        <v>380</v>
      </c>
      <c r="M20" s="1" t="s">
        <v>1834</v>
      </c>
      <c r="N20" s="1">
        <v>20.25</v>
      </c>
      <c r="O20" s="77">
        <v>46440</v>
      </c>
      <c r="P20" s="56" t="s">
        <v>17</v>
      </c>
      <c r="Q20" s="56">
        <v>1</v>
      </c>
      <c r="R20" s="56">
        <v>0</v>
      </c>
      <c r="S20" s="1" t="s">
        <v>18</v>
      </c>
      <c r="T20" s="77">
        <v>26300</v>
      </c>
      <c r="U20" s="1" t="s">
        <v>1138</v>
      </c>
      <c r="V20" s="1" t="s">
        <v>111</v>
      </c>
      <c r="W20" s="1" t="s">
        <v>16</v>
      </c>
      <c r="X20" s="1">
        <v>2024</v>
      </c>
    </row>
    <row r="21" spans="1:24" x14ac:dyDescent="0.25">
      <c r="A21" s="1" t="s">
        <v>12</v>
      </c>
      <c r="B21" s="1" t="s">
        <v>1020</v>
      </c>
      <c r="C21" s="1" t="s">
        <v>1021</v>
      </c>
      <c r="D21" s="1" t="s">
        <v>13</v>
      </c>
      <c r="E21" s="1" t="s">
        <v>19</v>
      </c>
      <c r="F21" s="1" t="s">
        <v>74</v>
      </c>
      <c r="G21" s="1" t="s">
        <v>295</v>
      </c>
      <c r="H21" s="76">
        <v>43000000</v>
      </c>
      <c r="I21" s="76">
        <v>20000000</v>
      </c>
      <c r="J21" s="56">
        <v>60</v>
      </c>
      <c r="K21" s="1" t="s">
        <v>543</v>
      </c>
      <c r="L21" s="1" t="s">
        <v>360</v>
      </c>
      <c r="M21" s="1" t="s">
        <v>1833</v>
      </c>
      <c r="N21" s="1">
        <v>20.25</v>
      </c>
      <c r="O21" s="77">
        <v>47169</v>
      </c>
      <c r="P21" s="56" t="s">
        <v>17</v>
      </c>
      <c r="Q21" s="56">
        <v>1</v>
      </c>
      <c r="R21" s="56">
        <v>10</v>
      </c>
      <c r="S21" s="1" t="s">
        <v>18</v>
      </c>
      <c r="T21" s="77">
        <v>29193</v>
      </c>
      <c r="U21" s="1" t="s">
        <v>1139</v>
      </c>
      <c r="V21" s="1" t="s">
        <v>111</v>
      </c>
      <c r="W21" s="1" t="s">
        <v>16</v>
      </c>
      <c r="X21" s="1">
        <v>2024</v>
      </c>
    </row>
    <row r="22" spans="1:24" x14ac:dyDescent="0.25">
      <c r="A22" s="1" t="s">
        <v>12</v>
      </c>
      <c r="B22" s="1" t="s">
        <v>648</v>
      </c>
      <c r="C22" s="1" t="s">
        <v>703</v>
      </c>
      <c r="D22" s="1" t="s">
        <v>13</v>
      </c>
      <c r="E22" s="1" t="s">
        <v>52</v>
      </c>
      <c r="F22" s="1" t="s">
        <v>175</v>
      </c>
      <c r="G22" s="1" t="s">
        <v>295</v>
      </c>
      <c r="H22" s="76">
        <v>20000000</v>
      </c>
      <c r="I22" s="76">
        <v>13400000</v>
      </c>
      <c r="J22" s="56">
        <v>60</v>
      </c>
      <c r="K22" s="1" t="s">
        <v>556</v>
      </c>
      <c r="L22" s="1" t="s">
        <v>169</v>
      </c>
      <c r="M22" s="1" t="s">
        <v>1835</v>
      </c>
      <c r="N22" s="1">
        <v>21</v>
      </c>
      <c r="O22" s="77">
        <v>47132</v>
      </c>
      <c r="P22" s="56" t="s">
        <v>544</v>
      </c>
      <c r="Q22" s="56">
        <v>1</v>
      </c>
      <c r="R22" s="56">
        <v>1</v>
      </c>
      <c r="S22" s="1" t="s">
        <v>18</v>
      </c>
      <c r="T22" s="77">
        <v>24597</v>
      </c>
      <c r="U22" s="1" t="s">
        <v>764</v>
      </c>
      <c r="V22" s="1" t="s">
        <v>111</v>
      </c>
      <c r="W22" s="1" t="s">
        <v>16</v>
      </c>
      <c r="X22" s="1">
        <v>2024</v>
      </c>
    </row>
    <row r="23" spans="1:24" x14ac:dyDescent="0.25">
      <c r="A23" s="1" t="s">
        <v>12</v>
      </c>
      <c r="B23" s="1" t="s">
        <v>835</v>
      </c>
      <c r="C23" s="1" t="s">
        <v>836</v>
      </c>
      <c r="D23" s="1" t="s">
        <v>37</v>
      </c>
      <c r="E23" s="1" t="s">
        <v>10</v>
      </c>
      <c r="F23" s="1" t="s">
        <v>34</v>
      </c>
      <c r="G23" s="1" t="s">
        <v>295</v>
      </c>
      <c r="H23" s="76">
        <v>40000000</v>
      </c>
      <c r="I23" s="76">
        <v>20000000</v>
      </c>
      <c r="J23" s="56">
        <v>36</v>
      </c>
      <c r="K23" s="1" t="s">
        <v>554</v>
      </c>
      <c r="L23" s="1" t="s">
        <v>242</v>
      </c>
      <c r="M23" s="1" t="s">
        <v>1835</v>
      </c>
      <c r="N23" s="1">
        <v>21</v>
      </c>
      <c r="O23" s="77">
        <v>46405</v>
      </c>
      <c r="P23" s="56" t="s">
        <v>17</v>
      </c>
      <c r="Q23" s="56">
        <v>1</v>
      </c>
      <c r="R23" s="56">
        <v>0</v>
      </c>
      <c r="S23" s="1" t="s">
        <v>18</v>
      </c>
      <c r="T23" s="77">
        <v>25592</v>
      </c>
      <c r="U23" s="1" t="s">
        <v>879</v>
      </c>
      <c r="V23" s="1" t="s">
        <v>110</v>
      </c>
      <c r="W23" s="1" t="s">
        <v>16</v>
      </c>
      <c r="X23" s="1">
        <v>2024</v>
      </c>
    </row>
    <row r="24" spans="1:24" x14ac:dyDescent="0.25">
      <c r="A24" s="1" t="s">
        <v>7</v>
      </c>
      <c r="B24" s="1" t="s">
        <v>490</v>
      </c>
      <c r="C24" s="1" t="s">
        <v>915</v>
      </c>
      <c r="D24" s="1" t="s">
        <v>13</v>
      </c>
      <c r="E24" s="1" t="s">
        <v>14</v>
      </c>
      <c r="F24" s="1" t="s">
        <v>30</v>
      </c>
      <c r="G24" s="1" t="s">
        <v>295</v>
      </c>
      <c r="H24" s="76">
        <v>100000000</v>
      </c>
      <c r="I24" s="76">
        <v>54000000</v>
      </c>
      <c r="J24" s="56">
        <v>60</v>
      </c>
      <c r="K24" s="1" t="s">
        <v>552</v>
      </c>
      <c r="L24" s="1" t="s">
        <v>485</v>
      </c>
      <c r="M24" s="1" t="s">
        <v>1835</v>
      </c>
      <c r="N24" s="1">
        <v>20.75</v>
      </c>
      <c r="O24" s="77">
        <v>47165</v>
      </c>
      <c r="P24" s="56" t="s">
        <v>544</v>
      </c>
      <c r="Q24" s="56">
        <v>10</v>
      </c>
      <c r="R24" s="56">
        <v>0</v>
      </c>
      <c r="S24" s="1" t="s">
        <v>35</v>
      </c>
      <c r="T24" s="77">
        <v>32133</v>
      </c>
      <c r="U24" s="1" t="s">
        <v>969</v>
      </c>
      <c r="V24" s="1" t="s">
        <v>110</v>
      </c>
      <c r="W24" s="1" t="s">
        <v>80</v>
      </c>
      <c r="X24" s="1">
        <v>2024</v>
      </c>
    </row>
    <row r="25" spans="1:24" x14ac:dyDescent="0.25">
      <c r="A25" s="1" t="s">
        <v>7</v>
      </c>
      <c r="B25" s="1" t="s">
        <v>1022</v>
      </c>
      <c r="C25" s="1" t="s">
        <v>1023</v>
      </c>
      <c r="D25" s="1" t="s">
        <v>13</v>
      </c>
      <c r="E25" s="1" t="s">
        <v>44</v>
      </c>
      <c r="F25" s="1" t="s">
        <v>118</v>
      </c>
      <c r="G25" s="1" t="s">
        <v>295</v>
      </c>
      <c r="H25" s="76">
        <v>176720000</v>
      </c>
      <c r="I25" s="76">
        <v>72000000</v>
      </c>
      <c r="J25" s="56">
        <v>84</v>
      </c>
      <c r="K25" s="1" t="s">
        <v>543</v>
      </c>
      <c r="L25" s="1" t="s">
        <v>141</v>
      </c>
      <c r="M25" s="1" t="s">
        <v>1833</v>
      </c>
      <c r="N25" s="1">
        <v>20.25</v>
      </c>
      <c r="O25" s="77">
        <v>47900</v>
      </c>
      <c r="P25" s="56" t="s">
        <v>544</v>
      </c>
      <c r="Q25" s="56">
        <v>7</v>
      </c>
      <c r="R25" s="56">
        <v>5</v>
      </c>
      <c r="S25" s="1" t="s">
        <v>18</v>
      </c>
      <c r="T25" s="77">
        <v>32678</v>
      </c>
      <c r="U25" s="1" t="s">
        <v>1140</v>
      </c>
      <c r="V25" s="1" t="s">
        <v>111</v>
      </c>
      <c r="W25" s="1" t="s">
        <v>16</v>
      </c>
      <c r="X25" s="1">
        <v>2024</v>
      </c>
    </row>
    <row r="26" spans="1:24" x14ac:dyDescent="0.25">
      <c r="A26" s="1" t="s">
        <v>7</v>
      </c>
      <c r="B26" s="1" t="s">
        <v>805</v>
      </c>
      <c r="C26" s="1" t="s">
        <v>806</v>
      </c>
      <c r="D26" s="1" t="s">
        <v>13</v>
      </c>
      <c r="E26" s="1" t="s">
        <v>563</v>
      </c>
      <c r="F26" s="1" t="s">
        <v>48</v>
      </c>
      <c r="G26" s="1" t="s">
        <v>551</v>
      </c>
      <c r="H26" s="76">
        <v>105250000</v>
      </c>
      <c r="I26" s="76">
        <v>59306044</v>
      </c>
      <c r="J26" s="56">
        <v>60</v>
      </c>
      <c r="K26" s="1" t="s">
        <v>543</v>
      </c>
      <c r="L26" s="1" t="s">
        <v>360</v>
      </c>
      <c r="M26" s="1" t="s">
        <v>1835</v>
      </c>
      <c r="N26" s="1">
        <v>20.75</v>
      </c>
      <c r="O26" s="77">
        <v>47143</v>
      </c>
      <c r="P26" s="56" t="s">
        <v>544</v>
      </c>
      <c r="Q26" s="56">
        <v>0</v>
      </c>
      <c r="R26" s="56">
        <v>0</v>
      </c>
      <c r="S26" s="1" t="s">
        <v>35</v>
      </c>
      <c r="T26" s="77">
        <v>34976</v>
      </c>
      <c r="U26" s="1" t="s">
        <v>812</v>
      </c>
      <c r="V26" s="1" t="s">
        <v>111</v>
      </c>
      <c r="W26" s="1" t="s">
        <v>16</v>
      </c>
      <c r="X26" s="1">
        <v>2024</v>
      </c>
    </row>
    <row r="27" spans="1:24" x14ac:dyDescent="0.25">
      <c r="A27" s="1" t="s">
        <v>12</v>
      </c>
      <c r="B27" s="1" t="s">
        <v>540</v>
      </c>
      <c r="C27" s="1" t="s">
        <v>837</v>
      </c>
      <c r="D27" s="1" t="s">
        <v>13</v>
      </c>
      <c r="E27" s="1" t="s">
        <v>14</v>
      </c>
      <c r="F27" s="1" t="s">
        <v>30</v>
      </c>
      <c r="G27" s="1" t="s">
        <v>295</v>
      </c>
      <c r="H27" s="76">
        <v>47000000</v>
      </c>
      <c r="I27" s="76">
        <v>20000000</v>
      </c>
      <c r="J27" s="56">
        <v>60</v>
      </c>
      <c r="K27" s="1" t="s">
        <v>543</v>
      </c>
      <c r="L27" s="1" t="s">
        <v>147</v>
      </c>
      <c r="M27" s="1" t="s">
        <v>1833</v>
      </c>
      <c r="N27" s="1">
        <v>20.75</v>
      </c>
      <c r="O27" s="77">
        <v>47156</v>
      </c>
      <c r="P27" s="56" t="s">
        <v>17</v>
      </c>
      <c r="Q27" s="56">
        <v>1</v>
      </c>
      <c r="R27" s="56">
        <v>1</v>
      </c>
      <c r="S27" s="1" t="s">
        <v>35</v>
      </c>
      <c r="T27" s="77">
        <v>31106</v>
      </c>
      <c r="U27" s="1" t="s">
        <v>880</v>
      </c>
      <c r="V27" s="1" t="s">
        <v>111</v>
      </c>
      <c r="W27" s="1" t="s">
        <v>16</v>
      </c>
      <c r="X27" s="1">
        <v>2024</v>
      </c>
    </row>
    <row r="28" spans="1:24" x14ac:dyDescent="0.25">
      <c r="A28" s="1" t="s">
        <v>7</v>
      </c>
      <c r="B28" s="1" t="s">
        <v>838</v>
      </c>
      <c r="C28" s="1" t="s">
        <v>839</v>
      </c>
      <c r="D28" s="1" t="s">
        <v>13</v>
      </c>
      <c r="E28" s="1" t="s">
        <v>563</v>
      </c>
      <c r="F28" s="1" t="s">
        <v>48</v>
      </c>
      <c r="G28" s="1" t="s">
        <v>453</v>
      </c>
      <c r="H28" s="76">
        <v>140000000</v>
      </c>
      <c r="I28" s="76">
        <v>93207003</v>
      </c>
      <c r="J28" s="56">
        <v>60</v>
      </c>
      <c r="K28" s="1" t="s">
        <v>543</v>
      </c>
      <c r="L28" s="1" t="s">
        <v>595</v>
      </c>
      <c r="M28" s="1" t="s">
        <v>1835</v>
      </c>
      <c r="N28" s="1">
        <v>20.75</v>
      </c>
      <c r="O28" s="77">
        <v>47137</v>
      </c>
      <c r="P28" s="56" t="s">
        <v>544</v>
      </c>
      <c r="Q28" s="56">
        <v>0</v>
      </c>
      <c r="R28" s="56">
        <v>0</v>
      </c>
      <c r="S28" s="1" t="s">
        <v>35</v>
      </c>
      <c r="T28" s="77">
        <v>22588</v>
      </c>
      <c r="U28" s="1" t="s">
        <v>881</v>
      </c>
      <c r="V28" s="1" t="s">
        <v>111</v>
      </c>
      <c r="W28" s="1" t="s">
        <v>80</v>
      </c>
      <c r="X28" s="1">
        <v>2024</v>
      </c>
    </row>
    <row r="29" spans="1:24" x14ac:dyDescent="0.25">
      <c r="A29" s="1" t="s">
        <v>12</v>
      </c>
      <c r="B29" s="1" t="s">
        <v>1024</v>
      </c>
      <c r="C29" s="1" t="s">
        <v>8</v>
      </c>
      <c r="D29" s="1" t="s">
        <v>37</v>
      </c>
      <c r="E29" s="1" t="s">
        <v>10</v>
      </c>
      <c r="F29" s="1" t="s">
        <v>100</v>
      </c>
      <c r="G29" s="1" t="s">
        <v>295</v>
      </c>
      <c r="H29" s="76">
        <v>22000000</v>
      </c>
      <c r="I29" s="76">
        <v>6000000</v>
      </c>
      <c r="J29" s="56">
        <v>36</v>
      </c>
      <c r="K29" s="1" t="s">
        <v>559</v>
      </c>
      <c r="L29" s="1" t="s">
        <v>505</v>
      </c>
      <c r="M29" s="1" t="s">
        <v>1834</v>
      </c>
      <c r="N29" s="1">
        <v>20.25</v>
      </c>
      <c r="O29" s="77">
        <v>46437</v>
      </c>
      <c r="P29" s="56" t="s">
        <v>17</v>
      </c>
      <c r="Q29" s="56">
        <v>1</v>
      </c>
      <c r="R29" s="56">
        <v>0</v>
      </c>
      <c r="S29" s="1" t="s">
        <v>35</v>
      </c>
      <c r="T29" s="77">
        <v>29505</v>
      </c>
      <c r="U29" s="1" t="s">
        <v>1141</v>
      </c>
      <c r="V29" s="1" t="s">
        <v>111</v>
      </c>
      <c r="W29" s="1" t="s">
        <v>16</v>
      </c>
      <c r="X29" s="1">
        <v>2024</v>
      </c>
    </row>
    <row r="30" spans="1:24" x14ac:dyDescent="0.25">
      <c r="A30" s="1" t="s">
        <v>12</v>
      </c>
      <c r="B30" s="1" t="s">
        <v>704</v>
      </c>
      <c r="C30" s="1" t="s">
        <v>107</v>
      </c>
      <c r="D30" s="1" t="s">
        <v>13</v>
      </c>
      <c r="E30" s="1" t="s">
        <v>563</v>
      </c>
      <c r="F30" s="1" t="s">
        <v>57</v>
      </c>
      <c r="G30" s="1" t="s">
        <v>295</v>
      </c>
      <c r="H30" s="76">
        <v>93000000</v>
      </c>
      <c r="I30" s="76">
        <v>45694343</v>
      </c>
      <c r="J30" s="56">
        <v>84</v>
      </c>
      <c r="K30" s="1" t="s">
        <v>558</v>
      </c>
      <c r="L30" s="1" t="s">
        <v>177</v>
      </c>
      <c r="M30" s="1" t="s">
        <v>1835</v>
      </c>
      <c r="N30" s="1">
        <v>20.75</v>
      </c>
      <c r="O30" s="77">
        <v>47858</v>
      </c>
      <c r="P30" s="56" t="s">
        <v>544</v>
      </c>
      <c r="Q30" s="56">
        <v>0</v>
      </c>
      <c r="R30" s="56">
        <v>0</v>
      </c>
      <c r="S30" s="1" t="s">
        <v>18</v>
      </c>
      <c r="T30" s="77">
        <v>29126</v>
      </c>
      <c r="U30" s="1" t="s">
        <v>765</v>
      </c>
      <c r="V30" s="1" t="s">
        <v>110</v>
      </c>
      <c r="W30" s="1" t="s">
        <v>16</v>
      </c>
      <c r="X30" s="1">
        <v>2024</v>
      </c>
    </row>
    <row r="31" spans="1:24" x14ac:dyDescent="0.25">
      <c r="A31" s="1" t="s">
        <v>12</v>
      </c>
      <c r="B31" s="1" t="s">
        <v>1020</v>
      </c>
      <c r="C31" s="1" t="s">
        <v>1021</v>
      </c>
      <c r="D31" s="1" t="s">
        <v>13</v>
      </c>
      <c r="E31" s="1" t="s">
        <v>19</v>
      </c>
      <c r="F31" s="1" t="s">
        <v>74</v>
      </c>
      <c r="G31" s="1" t="s">
        <v>295</v>
      </c>
      <c r="H31" s="76">
        <v>43000000</v>
      </c>
      <c r="I31" s="76">
        <v>20000000</v>
      </c>
      <c r="J31" s="56">
        <v>60</v>
      </c>
      <c r="K31" s="1" t="s">
        <v>543</v>
      </c>
      <c r="L31" s="1" t="s">
        <v>360</v>
      </c>
      <c r="M31" s="1" t="s">
        <v>1833</v>
      </c>
      <c r="N31" s="1">
        <v>20.25</v>
      </c>
      <c r="O31" s="77">
        <v>47169</v>
      </c>
      <c r="P31" s="56" t="s">
        <v>17</v>
      </c>
      <c r="Q31" s="56">
        <v>1</v>
      </c>
      <c r="R31" s="56">
        <v>10</v>
      </c>
      <c r="S31" s="1" t="s">
        <v>18</v>
      </c>
      <c r="T31" s="77">
        <v>29193</v>
      </c>
      <c r="U31" s="1" t="s">
        <v>1139</v>
      </c>
      <c r="V31" s="1" t="s">
        <v>111</v>
      </c>
      <c r="W31" s="1" t="s">
        <v>16</v>
      </c>
      <c r="X31" s="1">
        <v>2024</v>
      </c>
    </row>
    <row r="32" spans="1:24" x14ac:dyDescent="0.25">
      <c r="A32" s="1" t="s">
        <v>12</v>
      </c>
      <c r="B32" s="1" t="s">
        <v>831</v>
      </c>
      <c r="C32" s="1" t="s">
        <v>1025</v>
      </c>
      <c r="D32" s="1" t="s">
        <v>13</v>
      </c>
      <c r="E32" s="1" t="s">
        <v>14</v>
      </c>
      <c r="F32" s="1" t="s">
        <v>30</v>
      </c>
      <c r="G32" s="1" t="s">
        <v>295</v>
      </c>
      <c r="H32" s="76">
        <v>20000000</v>
      </c>
      <c r="I32" s="76">
        <v>17000000</v>
      </c>
      <c r="J32" s="56">
        <v>60</v>
      </c>
      <c r="K32" s="1" t="s">
        <v>564</v>
      </c>
      <c r="L32" s="1" t="s">
        <v>387</v>
      </c>
      <c r="M32" s="1" t="s">
        <v>1833</v>
      </c>
      <c r="N32" s="1">
        <v>20.75</v>
      </c>
      <c r="O32" s="77">
        <v>47171</v>
      </c>
      <c r="P32" s="56" t="s">
        <v>544</v>
      </c>
      <c r="Q32" s="56">
        <v>1</v>
      </c>
      <c r="R32" s="56">
        <v>0</v>
      </c>
      <c r="S32" s="1" t="s">
        <v>35</v>
      </c>
      <c r="T32" s="77">
        <v>33271</v>
      </c>
      <c r="U32" s="1" t="s">
        <v>625</v>
      </c>
      <c r="V32" s="1" t="s">
        <v>111</v>
      </c>
      <c r="W32" s="1" t="s">
        <v>16</v>
      </c>
      <c r="X32" s="1">
        <v>2024</v>
      </c>
    </row>
    <row r="33" spans="1:24" x14ac:dyDescent="0.25">
      <c r="A33" s="1" t="s">
        <v>12</v>
      </c>
      <c r="B33" s="1" t="s">
        <v>705</v>
      </c>
      <c r="C33" s="1" t="s">
        <v>403</v>
      </c>
      <c r="D33" s="1" t="s">
        <v>13</v>
      </c>
      <c r="E33" s="1" t="s">
        <v>14</v>
      </c>
      <c r="F33" s="1" t="s">
        <v>146</v>
      </c>
      <c r="G33" s="1" t="s">
        <v>295</v>
      </c>
      <c r="H33" s="76">
        <v>97000000</v>
      </c>
      <c r="I33" s="76">
        <v>20000000</v>
      </c>
      <c r="J33" s="56">
        <v>84</v>
      </c>
      <c r="K33" s="1" t="s">
        <v>562</v>
      </c>
      <c r="L33" s="1" t="s">
        <v>456</v>
      </c>
      <c r="M33" s="1" t="s">
        <v>1835</v>
      </c>
      <c r="N33" s="1">
        <v>20.75</v>
      </c>
      <c r="O33" s="77">
        <v>47852</v>
      </c>
      <c r="P33" s="56" t="s">
        <v>17</v>
      </c>
      <c r="Q33" s="56">
        <v>1</v>
      </c>
      <c r="R33" s="56">
        <v>1</v>
      </c>
      <c r="S33" s="1" t="s">
        <v>35</v>
      </c>
      <c r="T33" s="77">
        <v>31918</v>
      </c>
      <c r="U33" s="1" t="s">
        <v>766</v>
      </c>
      <c r="V33" s="1" t="s">
        <v>111</v>
      </c>
      <c r="W33" s="1" t="s">
        <v>16</v>
      </c>
      <c r="X33" s="1">
        <v>2024</v>
      </c>
    </row>
    <row r="34" spans="1:24" x14ac:dyDescent="0.25">
      <c r="A34" s="1" t="s">
        <v>12</v>
      </c>
      <c r="B34" s="1" t="s">
        <v>916</v>
      </c>
      <c r="C34" s="1" t="s">
        <v>603</v>
      </c>
      <c r="D34" s="1" t="s">
        <v>13</v>
      </c>
      <c r="E34" s="1" t="s">
        <v>14</v>
      </c>
      <c r="F34" s="1" t="s">
        <v>30</v>
      </c>
      <c r="G34" s="1" t="s">
        <v>295</v>
      </c>
      <c r="H34" s="76">
        <v>40000000</v>
      </c>
      <c r="I34" s="76">
        <v>17926521.170000002</v>
      </c>
      <c r="J34" s="56">
        <v>60</v>
      </c>
      <c r="K34" s="1" t="s">
        <v>559</v>
      </c>
      <c r="L34" s="1" t="s">
        <v>503</v>
      </c>
      <c r="M34" s="1" t="s">
        <v>1834</v>
      </c>
      <c r="N34" s="1">
        <v>20.75</v>
      </c>
      <c r="O34" s="77">
        <v>47168</v>
      </c>
      <c r="P34" s="56" t="s">
        <v>17</v>
      </c>
      <c r="Q34" s="56">
        <v>1</v>
      </c>
      <c r="R34" s="56">
        <v>1</v>
      </c>
      <c r="S34" s="1" t="s">
        <v>35</v>
      </c>
      <c r="T34" s="77">
        <v>30790</v>
      </c>
      <c r="U34" s="1" t="s">
        <v>970</v>
      </c>
      <c r="V34" s="1" t="s">
        <v>111</v>
      </c>
      <c r="W34" s="1" t="s">
        <v>16</v>
      </c>
      <c r="X34" s="1">
        <v>2024</v>
      </c>
    </row>
    <row r="35" spans="1:24" x14ac:dyDescent="0.25">
      <c r="A35" s="1" t="s">
        <v>12</v>
      </c>
      <c r="B35" s="1" t="s">
        <v>235</v>
      </c>
      <c r="C35" s="1" t="s">
        <v>502</v>
      </c>
      <c r="D35" s="1" t="s">
        <v>13</v>
      </c>
      <c r="E35" s="1" t="s">
        <v>63</v>
      </c>
      <c r="F35" s="1" t="s">
        <v>126</v>
      </c>
      <c r="G35" s="1" t="s">
        <v>453</v>
      </c>
      <c r="H35" s="76">
        <v>15000000</v>
      </c>
      <c r="I35" s="76">
        <v>11348000</v>
      </c>
      <c r="J35" s="56">
        <v>60</v>
      </c>
      <c r="K35" s="1" t="s">
        <v>556</v>
      </c>
      <c r="L35" s="1" t="s">
        <v>169</v>
      </c>
      <c r="M35" s="1" t="s">
        <v>1835</v>
      </c>
      <c r="N35" s="1">
        <v>20.75</v>
      </c>
      <c r="O35" s="77">
        <v>47129</v>
      </c>
      <c r="P35" s="56" t="s">
        <v>544</v>
      </c>
      <c r="Q35" s="56">
        <v>0</v>
      </c>
      <c r="R35" s="56">
        <v>0</v>
      </c>
      <c r="S35" s="1" t="s">
        <v>35</v>
      </c>
      <c r="T35" s="77">
        <v>30132</v>
      </c>
      <c r="U35" s="1" t="s">
        <v>767</v>
      </c>
      <c r="V35" s="1" t="s">
        <v>111</v>
      </c>
      <c r="W35" s="1" t="s">
        <v>16</v>
      </c>
      <c r="X35" s="1">
        <v>2024</v>
      </c>
    </row>
    <row r="36" spans="1:24" x14ac:dyDescent="0.25">
      <c r="A36" s="1" t="s">
        <v>12</v>
      </c>
      <c r="B36" s="1" t="s">
        <v>917</v>
      </c>
      <c r="C36" s="1" t="s">
        <v>918</v>
      </c>
      <c r="D36" s="1" t="s">
        <v>37</v>
      </c>
      <c r="E36" s="1" t="s">
        <v>10</v>
      </c>
      <c r="F36" s="1" t="s">
        <v>614</v>
      </c>
      <c r="G36" s="1" t="s">
        <v>295</v>
      </c>
      <c r="H36" s="76">
        <v>14000000</v>
      </c>
      <c r="I36" s="76">
        <v>6700000</v>
      </c>
      <c r="J36" s="56">
        <v>36</v>
      </c>
      <c r="K36" s="1" t="s">
        <v>555</v>
      </c>
      <c r="L36" s="1" t="s">
        <v>437</v>
      </c>
      <c r="M36" s="1" t="s">
        <v>1834</v>
      </c>
      <c r="N36" s="1">
        <v>20.25</v>
      </c>
      <c r="O36" s="77">
        <v>46438</v>
      </c>
      <c r="P36" s="56" t="s">
        <v>17</v>
      </c>
      <c r="Q36" s="56">
        <v>2</v>
      </c>
      <c r="R36" s="56">
        <v>0</v>
      </c>
      <c r="S36" s="1" t="s">
        <v>18</v>
      </c>
      <c r="T36" s="77">
        <v>32832</v>
      </c>
      <c r="U36" s="1" t="s">
        <v>971</v>
      </c>
      <c r="V36" s="1" t="s">
        <v>111</v>
      </c>
      <c r="W36" s="1" t="s">
        <v>16</v>
      </c>
      <c r="X36" s="1">
        <v>2024</v>
      </c>
    </row>
    <row r="37" spans="1:24" x14ac:dyDescent="0.25">
      <c r="A37" s="1" t="s">
        <v>12</v>
      </c>
      <c r="B37" s="1" t="s">
        <v>596</v>
      </c>
      <c r="C37" s="1" t="s">
        <v>1026</v>
      </c>
      <c r="D37" s="1" t="s">
        <v>13</v>
      </c>
      <c r="E37" s="1" t="s">
        <v>27</v>
      </c>
      <c r="F37" s="1" t="s">
        <v>89</v>
      </c>
      <c r="G37" s="1" t="s">
        <v>295</v>
      </c>
      <c r="H37" s="76">
        <v>40000000</v>
      </c>
      <c r="I37" s="76">
        <v>19995000</v>
      </c>
      <c r="J37" s="56">
        <v>60</v>
      </c>
      <c r="K37" s="1" t="s">
        <v>559</v>
      </c>
      <c r="L37" s="1" t="s">
        <v>500</v>
      </c>
      <c r="M37" s="1" t="s">
        <v>1834</v>
      </c>
      <c r="N37" s="1">
        <v>20.25</v>
      </c>
      <c r="O37" s="77">
        <v>47176</v>
      </c>
      <c r="P37" s="56" t="s">
        <v>17</v>
      </c>
      <c r="Q37" s="56">
        <v>1</v>
      </c>
      <c r="R37" s="56">
        <v>1</v>
      </c>
      <c r="S37" s="1" t="s">
        <v>35</v>
      </c>
      <c r="T37" s="77">
        <v>0</v>
      </c>
      <c r="U37" s="1" t="s">
        <v>597</v>
      </c>
      <c r="V37" s="1" t="s">
        <v>111</v>
      </c>
      <c r="W37" s="1" t="s">
        <v>16</v>
      </c>
      <c r="X37" s="1">
        <v>2024</v>
      </c>
    </row>
    <row r="38" spans="1:24" x14ac:dyDescent="0.25">
      <c r="A38" s="1" t="s">
        <v>12</v>
      </c>
      <c r="B38" s="1" t="s">
        <v>840</v>
      </c>
      <c r="C38" s="1" t="s">
        <v>464</v>
      </c>
      <c r="D38" s="1" t="s">
        <v>13</v>
      </c>
      <c r="E38" s="1" t="s">
        <v>19</v>
      </c>
      <c r="F38" s="1" t="s">
        <v>120</v>
      </c>
      <c r="G38" s="1" t="s">
        <v>567</v>
      </c>
      <c r="H38" s="76">
        <v>50000000</v>
      </c>
      <c r="I38" s="76">
        <v>7400000</v>
      </c>
      <c r="J38" s="56">
        <v>60</v>
      </c>
      <c r="K38" s="1" t="s">
        <v>553</v>
      </c>
      <c r="L38" s="1" t="s">
        <v>429</v>
      </c>
      <c r="M38" s="1" t="s">
        <v>1834</v>
      </c>
      <c r="N38" s="1">
        <v>20.25</v>
      </c>
      <c r="O38" s="77">
        <v>47157</v>
      </c>
      <c r="P38" s="56" t="s">
        <v>17</v>
      </c>
      <c r="Q38" s="56">
        <v>1</v>
      </c>
      <c r="R38" s="56">
        <v>5</v>
      </c>
      <c r="S38" s="1" t="s">
        <v>18</v>
      </c>
      <c r="T38" s="77">
        <v>33842</v>
      </c>
      <c r="U38" s="1" t="s">
        <v>882</v>
      </c>
      <c r="V38" s="1" t="s">
        <v>111</v>
      </c>
      <c r="W38" s="1" t="s">
        <v>16</v>
      </c>
      <c r="X38" s="1">
        <v>2024</v>
      </c>
    </row>
    <row r="39" spans="1:24" x14ac:dyDescent="0.25">
      <c r="A39" s="1" t="s">
        <v>12</v>
      </c>
      <c r="B39" s="1" t="s">
        <v>1027</v>
      </c>
      <c r="C39" s="1" t="s">
        <v>1028</v>
      </c>
      <c r="D39" s="1" t="s">
        <v>13</v>
      </c>
      <c r="E39" s="1" t="s">
        <v>59</v>
      </c>
      <c r="F39" s="1" t="s">
        <v>60</v>
      </c>
      <c r="G39" s="1" t="s">
        <v>295</v>
      </c>
      <c r="H39" s="76">
        <v>10000000</v>
      </c>
      <c r="I39" s="76">
        <v>4547775</v>
      </c>
      <c r="J39" s="56">
        <v>60</v>
      </c>
      <c r="K39" s="1" t="s">
        <v>564</v>
      </c>
      <c r="L39" s="1" t="s">
        <v>392</v>
      </c>
      <c r="M39" s="1" t="s">
        <v>1834</v>
      </c>
      <c r="N39" s="1">
        <v>20.25</v>
      </c>
      <c r="O39" s="77">
        <v>47174</v>
      </c>
      <c r="P39" s="56" t="s">
        <v>17</v>
      </c>
      <c r="Q39" s="56">
        <v>0</v>
      </c>
      <c r="R39" s="56">
        <v>0</v>
      </c>
      <c r="S39" s="1" t="s">
        <v>35</v>
      </c>
      <c r="T39" s="77">
        <v>34642</v>
      </c>
      <c r="U39" s="1" t="s">
        <v>1142</v>
      </c>
      <c r="V39" s="1" t="s">
        <v>111</v>
      </c>
      <c r="W39" s="1" t="s">
        <v>16</v>
      </c>
      <c r="X39" s="1">
        <v>2024</v>
      </c>
    </row>
    <row r="40" spans="1:24" ht="14.25" customHeight="1" x14ac:dyDescent="0.25">
      <c r="A40" s="1" t="s">
        <v>12</v>
      </c>
      <c r="B40" s="1" t="s">
        <v>829</v>
      </c>
      <c r="C40" s="1" t="s">
        <v>1029</v>
      </c>
      <c r="D40" s="1" t="s">
        <v>13</v>
      </c>
      <c r="E40" s="1" t="s">
        <v>14</v>
      </c>
      <c r="F40" s="1" t="s">
        <v>30</v>
      </c>
      <c r="G40" s="1" t="s">
        <v>295</v>
      </c>
      <c r="H40" s="76">
        <v>34000000</v>
      </c>
      <c r="I40" s="76">
        <v>14300000</v>
      </c>
      <c r="J40" s="56">
        <v>36</v>
      </c>
      <c r="K40" s="1" t="s">
        <v>549</v>
      </c>
      <c r="L40" s="1" t="s">
        <v>363</v>
      </c>
      <c r="M40" s="1" t="s">
        <v>1833</v>
      </c>
      <c r="N40" s="1">
        <v>20.25</v>
      </c>
      <c r="O40" s="77">
        <v>46444</v>
      </c>
      <c r="P40" s="56" t="s">
        <v>544</v>
      </c>
      <c r="Q40" s="56">
        <v>6</v>
      </c>
      <c r="R40" s="56">
        <v>1</v>
      </c>
      <c r="S40" s="1" t="s">
        <v>35</v>
      </c>
      <c r="T40" s="77">
        <v>27041</v>
      </c>
      <c r="U40" s="1" t="s">
        <v>1143</v>
      </c>
      <c r="V40" s="1" t="s">
        <v>111</v>
      </c>
      <c r="W40" s="1" t="s">
        <v>16</v>
      </c>
      <c r="X40" s="1">
        <v>2024</v>
      </c>
    </row>
    <row r="41" spans="1:24" x14ac:dyDescent="0.25">
      <c r="A41" s="1" t="s">
        <v>12</v>
      </c>
      <c r="B41" s="1" t="s">
        <v>807</v>
      </c>
      <c r="C41" s="1" t="s">
        <v>231</v>
      </c>
      <c r="D41" s="1" t="s">
        <v>13</v>
      </c>
      <c r="E41" s="1" t="s">
        <v>14</v>
      </c>
      <c r="F41" s="1" t="s">
        <v>30</v>
      </c>
      <c r="G41" s="1" t="s">
        <v>295</v>
      </c>
      <c r="H41" s="76">
        <v>13224000</v>
      </c>
      <c r="I41" s="76">
        <v>1330380</v>
      </c>
      <c r="J41" s="56">
        <v>60</v>
      </c>
      <c r="K41" s="1" t="s">
        <v>556</v>
      </c>
      <c r="L41" s="1" t="s">
        <v>169</v>
      </c>
      <c r="M41" s="1" t="s">
        <v>1835</v>
      </c>
      <c r="N41" s="1">
        <v>21</v>
      </c>
      <c r="O41" s="77">
        <v>47139</v>
      </c>
      <c r="P41" s="56" t="s">
        <v>544</v>
      </c>
      <c r="Q41" s="56">
        <v>0</v>
      </c>
      <c r="R41" s="56">
        <v>0</v>
      </c>
      <c r="S41" s="1" t="s">
        <v>35</v>
      </c>
      <c r="T41" s="77">
        <v>37546</v>
      </c>
      <c r="U41" s="1" t="s">
        <v>813</v>
      </c>
      <c r="V41" s="1" t="s">
        <v>111</v>
      </c>
      <c r="W41" s="1" t="s">
        <v>16</v>
      </c>
      <c r="X41" s="1">
        <v>2024</v>
      </c>
    </row>
    <row r="42" spans="1:24" x14ac:dyDescent="0.25">
      <c r="A42" s="1" t="s">
        <v>12</v>
      </c>
      <c r="B42" s="1" t="s">
        <v>1030</v>
      </c>
      <c r="C42" s="1" t="s">
        <v>1031</v>
      </c>
      <c r="D42" s="1" t="s">
        <v>13</v>
      </c>
      <c r="E42" s="1" t="s">
        <v>14</v>
      </c>
      <c r="F42" s="1" t="s">
        <v>30</v>
      </c>
      <c r="G42" s="1" t="s">
        <v>295</v>
      </c>
      <c r="H42" s="76">
        <v>30000000</v>
      </c>
      <c r="I42" s="76">
        <v>9300000</v>
      </c>
      <c r="J42" s="56">
        <v>60</v>
      </c>
      <c r="K42" s="1" t="s">
        <v>546</v>
      </c>
      <c r="L42" s="1" t="s">
        <v>301</v>
      </c>
      <c r="M42" s="1" t="s">
        <v>1833</v>
      </c>
      <c r="N42" s="1">
        <v>20.25</v>
      </c>
      <c r="O42" s="77">
        <v>47168</v>
      </c>
      <c r="P42" s="56" t="s">
        <v>17</v>
      </c>
      <c r="Q42" s="56">
        <v>0</v>
      </c>
      <c r="R42" s="56">
        <v>1</v>
      </c>
      <c r="S42" s="1" t="s">
        <v>35</v>
      </c>
      <c r="T42" s="77">
        <v>28949</v>
      </c>
      <c r="U42" s="1" t="s">
        <v>1144</v>
      </c>
      <c r="V42" s="1" t="s">
        <v>111</v>
      </c>
      <c r="W42" s="1" t="s">
        <v>16</v>
      </c>
      <c r="X42" s="1">
        <v>2024</v>
      </c>
    </row>
    <row r="43" spans="1:24" x14ac:dyDescent="0.25">
      <c r="A43" s="1" t="s">
        <v>12</v>
      </c>
      <c r="B43" s="1" t="s">
        <v>841</v>
      </c>
      <c r="C43" s="1" t="s">
        <v>842</v>
      </c>
      <c r="D43" s="1" t="s">
        <v>13</v>
      </c>
      <c r="E43" s="1" t="s">
        <v>44</v>
      </c>
      <c r="F43" s="1" t="s">
        <v>283</v>
      </c>
      <c r="G43" s="1" t="s">
        <v>296</v>
      </c>
      <c r="H43" s="76">
        <v>30000000</v>
      </c>
      <c r="I43" s="76">
        <v>3906100</v>
      </c>
      <c r="J43" s="56">
        <v>84</v>
      </c>
      <c r="K43" s="1" t="s">
        <v>555</v>
      </c>
      <c r="L43" s="1" t="s">
        <v>377</v>
      </c>
      <c r="M43" s="1" t="s">
        <v>1833</v>
      </c>
      <c r="N43" s="1">
        <v>20.75</v>
      </c>
      <c r="O43" s="77">
        <v>413127</v>
      </c>
      <c r="P43" s="56" t="s">
        <v>17</v>
      </c>
      <c r="Q43" s="56">
        <v>1</v>
      </c>
      <c r="R43" s="56">
        <v>2</v>
      </c>
      <c r="S43" s="1" t="s">
        <v>80</v>
      </c>
      <c r="T43" s="77">
        <v>34103</v>
      </c>
      <c r="U43" s="1" t="s">
        <v>883</v>
      </c>
      <c r="V43" s="1" t="s">
        <v>111</v>
      </c>
      <c r="W43" s="1" t="s">
        <v>16</v>
      </c>
      <c r="X43" s="1">
        <v>2024</v>
      </c>
    </row>
    <row r="44" spans="1:24" x14ac:dyDescent="0.25">
      <c r="A44" s="1" t="s">
        <v>12</v>
      </c>
      <c r="B44" s="1" t="s">
        <v>1032</v>
      </c>
      <c r="C44" s="1" t="s">
        <v>1033</v>
      </c>
      <c r="D44" s="1" t="s">
        <v>13</v>
      </c>
      <c r="E44" s="1" t="s">
        <v>19</v>
      </c>
      <c r="F44" s="1" t="s">
        <v>145</v>
      </c>
      <c r="G44" s="1" t="s">
        <v>295</v>
      </c>
      <c r="H44" s="76">
        <v>70000000</v>
      </c>
      <c r="I44" s="76">
        <v>12773565</v>
      </c>
      <c r="J44" s="56">
        <v>60</v>
      </c>
      <c r="K44" s="1" t="s">
        <v>548</v>
      </c>
      <c r="L44" s="1" t="s">
        <v>15</v>
      </c>
      <c r="M44" s="1" t="s">
        <v>1833</v>
      </c>
      <c r="N44" s="1">
        <v>20.75</v>
      </c>
      <c r="O44" s="77">
        <v>47168</v>
      </c>
      <c r="P44" s="56" t="s">
        <v>17</v>
      </c>
      <c r="Q44" s="56">
        <v>3</v>
      </c>
      <c r="R44" s="56">
        <v>4</v>
      </c>
      <c r="S44" s="1" t="s">
        <v>18</v>
      </c>
      <c r="T44" s="77">
        <v>27306</v>
      </c>
      <c r="U44" s="1" t="s">
        <v>1145</v>
      </c>
      <c r="V44" s="1" t="s">
        <v>111</v>
      </c>
      <c r="W44" s="1" t="s">
        <v>16</v>
      </c>
      <c r="X44" s="1">
        <v>2024</v>
      </c>
    </row>
    <row r="45" spans="1:24" x14ac:dyDescent="0.25">
      <c r="A45" s="1" t="s">
        <v>12</v>
      </c>
      <c r="B45" s="1" t="s">
        <v>843</v>
      </c>
      <c r="C45" s="1" t="s">
        <v>844</v>
      </c>
      <c r="D45" s="1" t="s">
        <v>13</v>
      </c>
      <c r="E45" s="1" t="s">
        <v>19</v>
      </c>
      <c r="F45" s="1" t="s">
        <v>120</v>
      </c>
      <c r="G45" s="1" t="s">
        <v>295</v>
      </c>
      <c r="H45" s="76">
        <v>10000000</v>
      </c>
      <c r="I45" s="76">
        <v>700000</v>
      </c>
      <c r="J45" s="56">
        <v>60</v>
      </c>
      <c r="K45" s="1" t="s">
        <v>556</v>
      </c>
      <c r="L45" s="1" t="s">
        <v>169</v>
      </c>
      <c r="M45" s="1" t="s">
        <v>1835</v>
      </c>
      <c r="N45" s="1">
        <v>21.5</v>
      </c>
      <c r="O45" s="77">
        <v>47146</v>
      </c>
      <c r="P45" s="56" t="s">
        <v>17</v>
      </c>
      <c r="Q45" s="56">
        <v>0</v>
      </c>
      <c r="R45" s="56">
        <v>0</v>
      </c>
      <c r="S45" s="1" t="s">
        <v>18</v>
      </c>
      <c r="T45" s="77">
        <v>25131</v>
      </c>
      <c r="U45" s="1" t="s">
        <v>884</v>
      </c>
      <c r="V45" s="1" t="s">
        <v>111</v>
      </c>
      <c r="W45" s="1" t="s">
        <v>16</v>
      </c>
      <c r="X45" s="1">
        <v>2024</v>
      </c>
    </row>
    <row r="46" spans="1:24" x14ac:dyDescent="0.25">
      <c r="A46" s="1" t="s">
        <v>12</v>
      </c>
      <c r="B46" s="1" t="s">
        <v>289</v>
      </c>
      <c r="C46" s="1" t="s">
        <v>1034</v>
      </c>
      <c r="D46" s="1" t="s">
        <v>37</v>
      </c>
      <c r="E46" s="1" t="s">
        <v>10</v>
      </c>
      <c r="F46" s="1" t="s">
        <v>602</v>
      </c>
      <c r="G46" s="1" t="s">
        <v>295</v>
      </c>
      <c r="H46" s="76">
        <v>31500000</v>
      </c>
      <c r="I46" s="76">
        <v>15750000</v>
      </c>
      <c r="J46" s="56">
        <v>36</v>
      </c>
      <c r="K46" s="1" t="s">
        <v>560</v>
      </c>
      <c r="L46" s="1" t="s">
        <v>281</v>
      </c>
      <c r="M46" s="1" t="s">
        <v>1834</v>
      </c>
      <c r="N46" s="1">
        <v>20.25</v>
      </c>
      <c r="O46" s="77">
        <v>46444</v>
      </c>
      <c r="P46" s="56" t="s">
        <v>17</v>
      </c>
      <c r="Q46" s="56">
        <v>0</v>
      </c>
      <c r="R46" s="56">
        <v>0</v>
      </c>
      <c r="S46" s="1" t="s">
        <v>18</v>
      </c>
      <c r="T46" s="77">
        <v>25292</v>
      </c>
      <c r="U46" s="1" t="s">
        <v>1146</v>
      </c>
      <c r="V46" s="1" t="s">
        <v>111</v>
      </c>
      <c r="W46" s="1" t="s">
        <v>16</v>
      </c>
      <c r="X46" s="1">
        <v>2024</v>
      </c>
    </row>
    <row r="47" spans="1:24" x14ac:dyDescent="0.25">
      <c r="A47" s="1" t="s">
        <v>12</v>
      </c>
      <c r="B47" s="1" t="s">
        <v>706</v>
      </c>
      <c r="C47" s="1" t="s">
        <v>707</v>
      </c>
      <c r="D47" s="1" t="s">
        <v>13</v>
      </c>
      <c r="E47" s="1" t="s">
        <v>19</v>
      </c>
      <c r="F47" s="1" t="s">
        <v>31</v>
      </c>
      <c r="G47" s="1" t="s">
        <v>295</v>
      </c>
      <c r="H47" s="76">
        <v>20000000</v>
      </c>
      <c r="I47" s="76">
        <v>6800000</v>
      </c>
      <c r="J47" s="56">
        <v>60</v>
      </c>
      <c r="K47" s="1" t="s">
        <v>556</v>
      </c>
      <c r="L47" s="1" t="s">
        <v>169</v>
      </c>
      <c r="M47" s="1" t="s">
        <v>1835</v>
      </c>
      <c r="N47" s="1">
        <v>21</v>
      </c>
      <c r="O47" s="77">
        <v>47121</v>
      </c>
      <c r="P47" s="56" t="s">
        <v>544</v>
      </c>
      <c r="Q47" s="56">
        <v>0</v>
      </c>
      <c r="R47" s="56">
        <v>0</v>
      </c>
      <c r="S47" s="1" t="s">
        <v>18</v>
      </c>
      <c r="T47" s="77">
        <v>32804</v>
      </c>
      <c r="U47" s="1" t="s">
        <v>768</v>
      </c>
      <c r="V47" s="1" t="s">
        <v>111</v>
      </c>
      <c r="W47" s="1" t="s">
        <v>16</v>
      </c>
      <c r="X47" s="1">
        <v>2024</v>
      </c>
    </row>
    <row r="48" spans="1:24" x14ac:dyDescent="0.25">
      <c r="A48" s="1" t="s">
        <v>12</v>
      </c>
      <c r="B48" s="1" t="s">
        <v>1035</v>
      </c>
      <c r="C48" s="1" t="s">
        <v>1036</v>
      </c>
      <c r="D48" s="1" t="s">
        <v>13</v>
      </c>
      <c r="E48" s="1" t="s">
        <v>14</v>
      </c>
      <c r="F48" s="1" t="s">
        <v>30</v>
      </c>
      <c r="G48" s="1" t="s">
        <v>295</v>
      </c>
      <c r="H48" s="76">
        <v>30000000</v>
      </c>
      <c r="I48" s="76">
        <v>15000000</v>
      </c>
      <c r="J48" s="56">
        <v>60</v>
      </c>
      <c r="K48" s="1" t="s">
        <v>564</v>
      </c>
      <c r="L48" s="1" t="s">
        <v>391</v>
      </c>
      <c r="M48" s="1" t="s">
        <v>1834</v>
      </c>
      <c r="N48" s="1">
        <v>20.25</v>
      </c>
      <c r="O48" s="77">
        <v>47169</v>
      </c>
      <c r="P48" s="56" t="s">
        <v>17</v>
      </c>
      <c r="Q48" s="56">
        <v>0</v>
      </c>
      <c r="R48" s="56">
        <v>0</v>
      </c>
      <c r="S48" s="1" t="s">
        <v>35</v>
      </c>
      <c r="T48" s="77">
        <v>33030</v>
      </c>
      <c r="U48" s="1" t="s">
        <v>1147</v>
      </c>
      <c r="V48" s="1" t="s">
        <v>111</v>
      </c>
      <c r="W48" s="1" t="s">
        <v>80</v>
      </c>
      <c r="X48" s="1">
        <v>2024</v>
      </c>
    </row>
    <row r="49" spans="1:24" x14ac:dyDescent="0.25">
      <c r="A49" s="1" t="s">
        <v>12</v>
      </c>
      <c r="B49" s="1" t="s">
        <v>919</v>
      </c>
      <c r="C49" s="1" t="s">
        <v>920</v>
      </c>
      <c r="D49" s="1" t="s">
        <v>13</v>
      </c>
      <c r="E49" s="1" t="s">
        <v>563</v>
      </c>
      <c r="F49" s="1" t="s">
        <v>48</v>
      </c>
      <c r="G49" s="1" t="s">
        <v>295</v>
      </c>
      <c r="H49" s="76">
        <v>23200000</v>
      </c>
      <c r="I49" s="76">
        <v>11600000</v>
      </c>
      <c r="J49" s="56">
        <v>60</v>
      </c>
      <c r="K49" s="1" t="s">
        <v>553</v>
      </c>
      <c r="L49" s="1" t="s">
        <v>344</v>
      </c>
      <c r="M49" s="1" t="s">
        <v>1833</v>
      </c>
      <c r="N49" s="1">
        <v>20.75</v>
      </c>
      <c r="O49" s="77">
        <v>47165</v>
      </c>
      <c r="P49" s="56" t="s">
        <v>17</v>
      </c>
      <c r="Q49" s="56">
        <v>1</v>
      </c>
      <c r="R49" s="56">
        <v>1</v>
      </c>
      <c r="S49" s="1" t="s">
        <v>18</v>
      </c>
      <c r="T49" s="77">
        <v>35920</v>
      </c>
      <c r="U49" s="1" t="s">
        <v>972</v>
      </c>
      <c r="V49" s="1" t="s">
        <v>111</v>
      </c>
      <c r="W49" s="1" t="s">
        <v>16</v>
      </c>
      <c r="X49" s="1">
        <v>2024</v>
      </c>
    </row>
    <row r="50" spans="1:24" x14ac:dyDescent="0.25">
      <c r="A50" s="1" t="s">
        <v>12</v>
      </c>
      <c r="B50" s="1" t="s">
        <v>1037</v>
      </c>
      <c r="C50" s="1" t="s">
        <v>1038</v>
      </c>
      <c r="D50" s="1" t="s">
        <v>37</v>
      </c>
      <c r="E50" s="1" t="s">
        <v>10</v>
      </c>
      <c r="F50" s="1" t="s">
        <v>1043</v>
      </c>
      <c r="G50" s="1" t="s">
        <v>295</v>
      </c>
      <c r="H50" s="76">
        <v>100000000</v>
      </c>
      <c r="I50" s="76">
        <v>51600000</v>
      </c>
      <c r="J50" s="56">
        <v>36</v>
      </c>
      <c r="K50" s="1" t="s">
        <v>554</v>
      </c>
      <c r="L50" s="1" t="s">
        <v>242</v>
      </c>
      <c r="M50" s="1" t="s">
        <v>1835</v>
      </c>
      <c r="N50" s="1">
        <v>21.75</v>
      </c>
      <c r="O50" s="77">
        <v>46430</v>
      </c>
      <c r="P50" s="56" t="s">
        <v>544</v>
      </c>
      <c r="Q50" s="56">
        <v>1</v>
      </c>
      <c r="R50" s="56">
        <v>1</v>
      </c>
      <c r="S50" s="1" t="s">
        <v>35</v>
      </c>
      <c r="T50" s="77">
        <v>29082</v>
      </c>
      <c r="U50" s="1" t="s">
        <v>1148</v>
      </c>
      <c r="V50" s="1" t="s">
        <v>110</v>
      </c>
      <c r="W50" s="1" t="s">
        <v>16</v>
      </c>
      <c r="X50" s="1">
        <v>2024</v>
      </c>
    </row>
    <row r="51" spans="1:24" x14ac:dyDescent="0.25">
      <c r="A51" s="1" t="s">
        <v>12</v>
      </c>
      <c r="B51" s="1" t="s">
        <v>1039</v>
      </c>
      <c r="C51" s="1" t="s">
        <v>1040</v>
      </c>
      <c r="D51" s="1" t="s">
        <v>13</v>
      </c>
      <c r="E51" s="1" t="s">
        <v>14</v>
      </c>
      <c r="F51" s="1" t="s">
        <v>30</v>
      </c>
      <c r="G51" s="1" t="s">
        <v>295</v>
      </c>
      <c r="H51" s="76">
        <v>40000000</v>
      </c>
      <c r="I51" s="76">
        <v>2037309</v>
      </c>
      <c r="J51" s="56">
        <v>60</v>
      </c>
      <c r="K51" s="1" t="s">
        <v>546</v>
      </c>
      <c r="L51" s="1" t="s">
        <v>509</v>
      </c>
      <c r="M51" s="1" t="s">
        <v>1833</v>
      </c>
      <c r="N51" s="1">
        <v>20.25</v>
      </c>
      <c r="O51" s="77">
        <v>47176</v>
      </c>
      <c r="P51" s="56" t="s">
        <v>17</v>
      </c>
      <c r="Q51" s="56">
        <v>0</v>
      </c>
      <c r="R51" s="56">
        <v>0</v>
      </c>
      <c r="S51" s="1" t="s">
        <v>35</v>
      </c>
      <c r="T51" s="77">
        <v>32721</v>
      </c>
      <c r="U51" s="1" t="s">
        <v>1149</v>
      </c>
      <c r="V51" s="1" t="s">
        <v>111</v>
      </c>
      <c r="W51" s="1" t="s">
        <v>16</v>
      </c>
      <c r="X51" s="1">
        <v>2024</v>
      </c>
    </row>
    <row r="52" spans="1:24" x14ac:dyDescent="0.25">
      <c r="A52" s="1" t="s">
        <v>7</v>
      </c>
      <c r="B52" s="1" t="s">
        <v>921</v>
      </c>
      <c r="C52" s="1" t="s">
        <v>922</v>
      </c>
      <c r="D52" s="1" t="s">
        <v>13</v>
      </c>
      <c r="E52" s="1" t="s">
        <v>14</v>
      </c>
      <c r="F52" s="1" t="s">
        <v>108</v>
      </c>
      <c r="G52" s="1" t="s">
        <v>295</v>
      </c>
      <c r="H52" s="76">
        <v>149750000</v>
      </c>
      <c r="I52" s="76">
        <v>72778951</v>
      </c>
      <c r="J52" s="56">
        <v>84</v>
      </c>
      <c r="K52" s="1" t="s">
        <v>557</v>
      </c>
      <c r="L52" s="1" t="s">
        <v>303</v>
      </c>
      <c r="M52" s="1" t="s">
        <v>1835</v>
      </c>
      <c r="N52" s="1">
        <v>20.75</v>
      </c>
      <c r="O52" s="77">
        <v>47892</v>
      </c>
      <c r="P52" s="56" t="s">
        <v>544</v>
      </c>
      <c r="Q52" s="56">
        <v>2</v>
      </c>
      <c r="R52" s="56">
        <v>2</v>
      </c>
      <c r="S52" s="1" t="s">
        <v>35</v>
      </c>
      <c r="T52" s="77">
        <v>35468</v>
      </c>
      <c r="U52" s="1" t="s">
        <v>973</v>
      </c>
      <c r="V52" s="1" t="s">
        <v>111</v>
      </c>
      <c r="W52" s="1" t="s">
        <v>16</v>
      </c>
      <c r="X52" s="1">
        <v>2024</v>
      </c>
    </row>
    <row r="53" spans="1:24" x14ac:dyDescent="0.25">
      <c r="A53" s="1" t="s">
        <v>12</v>
      </c>
      <c r="B53" s="1" t="s">
        <v>1041</v>
      </c>
      <c r="C53" s="1" t="s">
        <v>1042</v>
      </c>
      <c r="D53" s="1" t="s">
        <v>13</v>
      </c>
      <c r="E53" s="1" t="s">
        <v>14</v>
      </c>
      <c r="F53" s="1" t="s">
        <v>30</v>
      </c>
      <c r="G53" s="1" t="s">
        <v>295</v>
      </c>
      <c r="H53" s="76">
        <v>29000000</v>
      </c>
      <c r="I53" s="76">
        <v>5000000</v>
      </c>
      <c r="J53" s="56">
        <v>60</v>
      </c>
      <c r="K53" s="1" t="s">
        <v>546</v>
      </c>
      <c r="L53" s="1" t="s">
        <v>336</v>
      </c>
      <c r="M53" s="1" t="s">
        <v>1833</v>
      </c>
      <c r="N53" s="1">
        <v>20.25</v>
      </c>
      <c r="O53" s="77">
        <v>47172</v>
      </c>
      <c r="P53" s="56" t="s">
        <v>17</v>
      </c>
      <c r="Q53" s="56">
        <v>0</v>
      </c>
      <c r="R53" s="56">
        <v>1</v>
      </c>
      <c r="S53" s="1" t="s">
        <v>35</v>
      </c>
      <c r="T53" s="77">
        <v>34572</v>
      </c>
      <c r="U53" s="1" t="s">
        <v>1150</v>
      </c>
      <c r="V53" s="1" t="s">
        <v>111</v>
      </c>
      <c r="W53" s="1" t="s">
        <v>16</v>
      </c>
      <c r="X53" s="1">
        <v>2024</v>
      </c>
    </row>
    <row r="54" spans="1:24" x14ac:dyDescent="0.25">
      <c r="A54" s="1" t="s">
        <v>12</v>
      </c>
      <c r="B54" s="1" t="s">
        <v>845</v>
      </c>
      <c r="C54" s="1" t="s">
        <v>846</v>
      </c>
      <c r="D54" s="1" t="s">
        <v>13</v>
      </c>
      <c r="E54" s="1" t="s">
        <v>19</v>
      </c>
      <c r="F54" s="1" t="s">
        <v>131</v>
      </c>
      <c r="G54" s="1" t="s">
        <v>295</v>
      </c>
      <c r="H54" s="76">
        <v>72000000</v>
      </c>
      <c r="I54" s="76">
        <v>36000000</v>
      </c>
      <c r="J54" s="56">
        <v>60</v>
      </c>
      <c r="K54" s="1" t="s">
        <v>543</v>
      </c>
      <c r="L54" s="1" t="s">
        <v>147</v>
      </c>
      <c r="M54" s="1" t="s">
        <v>1835</v>
      </c>
      <c r="N54" s="1">
        <v>21</v>
      </c>
      <c r="O54" s="77">
        <v>47155</v>
      </c>
      <c r="P54" s="56" t="s">
        <v>544</v>
      </c>
      <c r="Q54" s="56">
        <v>6</v>
      </c>
      <c r="R54" s="56">
        <v>2</v>
      </c>
      <c r="S54" s="1" t="s">
        <v>35</v>
      </c>
      <c r="T54" s="77">
        <v>34170</v>
      </c>
      <c r="U54" s="1" t="s">
        <v>885</v>
      </c>
      <c r="V54" s="1" t="s">
        <v>111</v>
      </c>
      <c r="W54" s="1" t="s">
        <v>16</v>
      </c>
      <c r="X54" s="1">
        <v>2024</v>
      </c>
    </row>
    <row r="55" spans="1:24" x14ac:dyDescent="0.25">
      <c r="A55" s="1" t="s">
        <v>7</v>
      </c>
      <c r="B55" s="1" t="s">
        <v>847</v>
      </c>
      <c r="C55" s="1" t="s">
        <v>848</v>
      </c>
      <c r="D55" s="1" t="s">
        <v>37</v>
      </c>
      <c r="E55" s="1" t="s">
        <v>44</v>
      </c>
      <c r="F55" s="1" t="s">
        <v>201</v>
      </c>
      <c r="G55" s="1" t="s">
        <v>295</v>
      </c>
      <c r="H55" s="78">
        <v>90000000</v>
      </c>
      <c r="I55" s="78">
        <v>70157000</v>
      </c>
      <c r="J55" s="56">
        <v>36</v>
      </c>
      <c r="K55" s="1" t="s">
        <v>557</v>
      </c>
      <c r="L55" s="1" t="s">
        <v>379</v>
      </c>
      <c r="M55" s="1" t="s">
        <v>1835</v>
      </c>
      <c r="N55" s="1">
        <v>20.75</v>
      </c>
      <c r="O55" s="77">
        <v>46426</v>
      </c>
      <c r="P55" s="56" t="s">
        <v>544</v>
      </c>
      <c r="Q55" s="56">
        <v>49</v>
      </c>
      <c r="R55" s="56">
        <v>6</v>
      </c>
      <c r="S55" s="1" t="s">
        <v>35</v>
      </c>
      <c r="T55" s="77"/>
      <c r="U55" s="1" t="s">
        <v>886</v>
      </c>
      <c r="V55" s="1" t="s">
        <v>115</v>
      </c>
      <c r="W55" s="1" t="s">
        <v>16</v>
      </c>
      <c r="X55" s="1">
        <v>2024</v>
      </c>
    </row>
    <row r="56" spans="1:24" x14ac:dyDescent="0.25">
      <c r="A56" s="1" t="s">
        <v>7</v>
      </c>
      <c r="B56" s="1" t="s">
        <v>923</v>
      </c>
      <c r="C56" s="1" t="s">
        <v>924</v>
      </c>
      <c r="D56" s="1" t="s">
        <v>13</v>
      </c>
      <c r="E56" s="1" t="s">
        <v>32</v>
      </c>
      <c r="F56" s="1" t="s">
        <v>33</v>
      </c>
      <c r="G56" s="1" t="s">
        <v>295</v>
      </c>
      <c r="H56" s="78">
        <v>65000000</v>
      </c>
      <c r="I56" s="78">
        <v>17248440</v>
      </c>
      <c r="J56" s="56">
        <v>60</v>
      </c>
      <c r="K56" s="1" t="s">
        <v>558</v>
      </c>
      <c r="L56" s="1" t="s">
        <v>460</v>
      </c>
      <c r="M56" s="1" t="s">
        <v>1835</v>
      </c>
      <c r="N56" s="1">
        <v>21</v>
      </c>
      <c r="O56" s="77">
        <v>47161</v>
      </c>
      <c r="P56" s="56" t="s">
        <v>17</v>
      </c>
      <c r="Q56" s="56">
        <v>10</v>
      </c>
      <c r="R56" s="56">
        <v>1</v>
      </c>
      <c r="S56" s="1" t="s">
        <v>35</v>
      </c>
      <c r="T56" s="77">
        <v>31712</v>
      </c>
      <c r="U56" s="1" t="s">
        <v>974</v>
      </c>
      <c r="V56" s="1" t="s">
        <v>111</v>
      </c>
      <c r="W56" s="1" t="s">
        <v>80</v>
      </c>
      <c r="X56" s="1">
        <v>2024</v>
      </c>
    </row>
    <row r="57" spans="1:24" x14ac:dyDescent="0.25">
      <c r="A57" s="1" t="s">
        <v>12</v>
      </c>
      <c r="B57" s="1" t="s">
        <v>268</v>
      </c>
      <c r="C57" s="1" t="s">
        <v>309</v>
      </c>
      <c r="D57" s="1" t="s">
        <v>13</v>
      </c>
      <c r="E57" s="1" t="s">
        <v>43</v>
      </c>
      <c r="F57" s="1" t="s">
        <v>102</v>
      </c>
      <c r="G57" s="1" t="s">
        <v>295</v>
      </c>
      <c r="H57" s="78">
        <v>35000000</v>
      </c>
      <c r="I57" s="78">
        <v>16500000</v>
      </c>
      <c r="J57" s="56">
        <v>60</v>
      </c>
      <c r="K57" s="1" t="s">
        <v>454</v>
      </c>
      <c r="L57" s="1" t="s">
        <v>242</v>
      </c>
      <c r="M57" s="1" t="s">
        <v>1834</v>
      </c>
      <c r="N57" s="1">
        <v>20.25</v>
      </c>
      <c r="O57" s="77">
        <v>47156</v>
      </c>
      <c r="P57" s="56" t="s">
        <v>17</v>
      </c>
      <c r="Q57" s="56">
        <v>1</v>
      </c>
      <c r="R57" s="56">
        <v>1</v>
      </c>
      <c r="S57" s="1" t="s">
        <v>35</v>
      </c>
      <c r="T57" s="77">
        <v>30328</v>
      </c>
      <c r="U57" s="1" t="s">
        <v>600</v>
      </c>
      <c r="V57" s="1" t="s">
        <v>111</v>
      </c>
      <c r="W57" s="1" t="s">
        <v>16</v>
      </c>
      <c r="X57" s="1">
        <v>2024</v>
      </c>
    </row>
    <row r="58" spans="1:24" x14ac:dyDescent="0.25">
      <c r="A58" s="1" t="s">
        <v>7</v>
      </c>
      <c r="B58" s="1" t="s">
        <v>535</v>
      </c>
      <c r="C58" s="1" t="s">
        <v>638</v>
      </c>
      <c r="D58" s="1" t="s">
        <v>13</v>
      </c>
      <c r="E58" s="1" t="s">
        <v>563</v>
      </c>
      <c r="F58" s="1" t="s">
        <v>51</v>
      </c>
      <c r="G58" s="1" t="s">
        <v>296</v>
      </c>
      <c r="H58" s="78">
        <v>290000000</v>
      </c>
      <c r="I58" s="78">
        <v>105800600</v>
      </c>
      <c r="J58" s="56">
        <v>60</v>
      </c>
      <c r="K58" s="1" t="s">
        <v>543</v>
      </c>
      <c r="L58" s="1" t="s">
        <v>141</v>
      </c>
      <c r="M58" s="1" t="s">
        <v>1835</v>
      </c>
      <c r="N58" s="1">
        <v>20.75</v>
      </c>
      <c r="O58" s="77">
        <v>47126</v>
      </c>
      <c r="P58" s="56" t="s">
        <v>544</v>
      </c>
      <c r="Q58" s="56">
        <v>12</v>
      </c>
      <c r="R58" s="56">
        <v>15</v>
      </c>
      <c r="S58" s="1" t="s">
        <v>35</v>
      </c>
      <c r="T58" s="77">
        <v>27399</v>
      </c>
      <c r="U58" s="1" t="s">
        <v>639</v>
      </c>
      <c r="V58" s="1" t="s">
        <v>111</v>
      </c>
      <c r="W58" s="1" t="s">
        <v>16</v>
      </c>
      <c r="X58" s="1">
        <v>2024</v>
      </c>
    </row>
    <row r="59" spans="1:24" x14ac:dyDescent="0.25">
      <c r="A59" s="1" t="s">
        <v>7</v>
      </c>
      <c r="B59" s="1" t="s">
        <v>1044</v>
      </c>
      <c r="C59" s="1" t="s">
        <v>1045</v>
      </c>
      <c r="D59" s="1" t="s">
        <v>13</v>
      </c>
      <c r="E59" s="1" t="s">
        <v>14</v>
      </c>
      <c r="F59" s="1" t="s">
        <v>30</v>
      </c>
      <c r="G59" s="1" t="s">
        <v>567</v>
      </c>
      <c r="H59" s="76">
        <v>60000000</v>
      </c>
      <c r="I59" s="76">
        <v>20000000</v>
      </c>
      <c r="J59" s="56">
        <v>48</v>
      </c>
      <c r="K59" s="1" t="s">
        <v>556</v>
      </c>
      <c r="L59" s="1" t="s">
        <v>169</v>
      </c>
      <c r="M59" s="1" t="s">
        <v>1833</v>
      </c>
      <c r="N59" s="1">
        <v>20.25</v>
      </c>
      <c r="O59" s="77">
        <v>46799</v>
      </c>
      <c r="P59" s="56" t="s">
        <v>17</v>
      </c>
      <c r="Q59" s="56">
        <v>0</v>
      </c>
      <c r="R59" s="56">
        <v>0</v>
      </c>
      <c r="S59" s="1" t="s">
        <v>35</v>
      </c>
      <c r="T59" s="77">
        <v>24497</v>
      </c>
      <c r="U59" s="1" t="s">
        <v>1151</v>
      </c>
      <c r="V59" s="1" t="s">
        <v>110</v>
      </c>
      <c r="W59" s="1" t="s">
        <v>16</v>
      </c>
      <c r="X59" s="1">
        <v>2024</v>
      </c>
    </row>
    <row r="60" spans="1:24" x14ac:dyDescent="0.25">
      <c r="A60" s="1" t="s">
        <v>7</v>
      </c>
      <c r="B60" s="1" t="s">
        <v>655</v>
      </c>
      <c r="C60" s="1" t="s">
        <v>925</v>
      </c>
      <c r="D60" s="1" t="s">
        <v>13</v>
      </c>
      <c r="E60" s="1" t="s">
        <v>44</v>
      </c>
      <c r="F60" s="1" t="s">
        <v>283</v>
      </c>
      <c r="G60" s="1" t="s">
        <v>295</v>
      </c>
      <c r="H60" s="76">
        <v>20000000</v>
      </c>
      <c r="I60" s="76">
        <v>9600000</v>
      </c>
      <c r="J60" s="56">
        <v>60</v>
      </c>
      <c r="K60" s="1" t="s">
        <v>552</v>
      </c>
      <c r="L60" s="1" t="s">
        <v>485</v>
      </c>
      <c r="M60" s="1" t="s">
        <v>1835</v>
      </c>
      <c r="N60" s="1">
        <v>20.75</v>
      </c>
      <c r="O60" s="77">
        <v>47163</v>
      </c>
      <c r="P60" s="56" t="s">
        <v>544</v>
      </c>
      <c r="Q60" s="56">
        <v>1</v>
      </c>
      <c r="R60" s="56">
        <v>0</v>
      </c>
      <c r="S60" s="1" t="s">
        <v>35</v>
      </c>
      <c r="T60" s="77">
        <v>30603</v>
      </c>
      <c r="U60" s="1" t="s">
        <v>975</v>
      </c>
      <c r="V60" s="1" t="s">
        <v>111</v>
      </c>
      <c r="W60" s="1" t="s">
        <v>80</v>
      </c>
      <c r="X60" s="1">
        <v>2024</v>
      </c>
    </row>
    <row r="61" spans="1:24" x14ac:dyDescent="0.25">
      <c r="A61" s="1" t="s">
        <v>12</v>
      </c>
      <c r="B61" s="1" t="s">
        <v>708</v>
      </c>
      <c r="C61" s="1" t="s">
        <v>709</v>
      </c>
      <c r="D61" s="1" t="s">
        <v>13</v>
      </c>
      <c r="E61" s="1" t="s">
        <v>550</v>
      </c>
      <c r="F61" s="1" t="s">
        <v>122</v>
      </c>
      <c r="G61" s="1" t="s">
        <v>547</v>
      </c>
      <c r="H61" s="76">
        <v>115000000</v>
      </c>
      <c r="I61" s="76">
        <v>81010625</v>
      </c>
      <c r="J61" s="56">
        <v>60</v>
      </c>
      <c r="K61" s="1" t="s">
        <v>558</v>
      </c>
      <c r="L61" s="1" t="s">
        <v>460</v>
      </c>
      <c r="M61" s="1" t="s">
        <v>1835</v>
      </c>
      <c r="N61" s="1">
        <v>20.75</v>
      </c>
      <c r="O61" s="77">
        <v>47151</v>
      </c>
      <c r="P61" s="56" t="s">
        <v>544</v>
      </c>
      <c r="Q61" s="56">
        <v>1</v>
      </c>
      <c r="R61" s="56">
        <v>3</v>
      </c>
      <c r="S61" s="1" t="s">
        <v>35</v>
      </c>
      <c r="T61" s="77">
        <v>34341</v>
      </c>
      <c r="U61" s="1" t="s">
        <v>769</v>
      </c>
      <c r="V61" s="1" t="s">
        <v>111</v>
      </c>
      <c r="W61" s="1" t="s">
        <v>16</v>
      </c>
      <c r="X61" s="1">
        <v>2024</v>
      </c>
    </row>
    <row r="62" spans="1:24" x14ac:dyDescent="0.25">
      <c r="A62" s="1" t="s">
        <v>12</v>
      </c>
      <c r="B62" s="1" t="s">
        <v>926</v>
      </c>
      <c r="C62" s="1" t="s">
        <v>927</v>
      </c>
      <c r="D62" s="1" t="s">
        <v>13</v>
      </c>
      <c r="E62" s="1" t="s">
        <v>563</v>
      </c>
      <c r="F62" s="1" t="s">
        <v>166</v>
      </c>
      <c r="G62" s="1" t="s">
        <v>295</v>
      </c>
      <c r="H62" s="76">
        <v>40000000</v>
      </c>
      <c r="I62" s="76">
        <v>9485834</v>
      </c>
      <c r="J62" s="56">
        <v>60</v>
      </c>
      <c r="K62" s="1" t="s">
        <v>556</v>
      </c>
      <c r="L62" s="1" t="s">
        <v>169</v>
      </c>
      <c r="M62" s="1" t="s">
        <v>1833</v>
      </c>
      <c r="N62" s="1">
        <v>20.5</v>
      </c>
      <c r="O62" s="77">
        <v>47157</v>
      </c>
      <c r="P62" s="56" t="s">
        <v>17</v>
      </c>
      <c r="Q62" s="56">
        <v>0</v>
      </c>
      <c r="R62" s="56">
        <v>0</v>
      </c>
      <c r="S62" s="1" t="s">
        <v>35</v>
      </c>
      <c r="T62" s="77">
        <v>32588</v>
      </c>
      <c r="U62" s="1" t="s">
        <v>976</v>
      </c>
      <c r="V62" s="1" t="s">
        <v>110</v>
      </c>
      <c r="W62" s="1" t="s">
        <v>103</v>
      </c>
      <c r="X62" s="1">
        <v>2024</v>
      </c>
    </row>
    <row r="63" spans="1:24" x14ac:dyDescent="0.25">
      <c r="A63" s="1" t="s">
        <v>7</v>
      </c>
      <c r="B63" s="1" t="s">
        <v>640</v>
      </c>
      <c r="C63" s="1" t="s">
        <v>641</v>
      </c>
      <c r="D63" s="1" t="s">
        <v>13</v>
      </c>
      <c r="E63" s="1" t="s">
        <v>14</v>
      </c>
      <c r="F63" s="1" t="s">
        <v>30</v>
      </c>
      <c r="G63" s="1" t="s">
        <v>295</v>
      </c>
      <c r="H63" s="76">
        <v>189000000</v>
      </c>
      <c r="I63" s="76">
        <v>122850000</v>
      </c>
      <c r="J63" s="56">
        <v>60</v>
      </c>
      <c r="K63" s="1" t="s">
        <v>543</v>
      </c>
      <c r="L63" s="1" t="s">
        <v>141</v>
      </c>
      <c r="M63" s="1" t="s">
        <v>1835</v>
      </c>
      <c r="N63" s="1">
        <v>21</v>
      </c>
      <c r="O63" s="77">
        <v>47094</v>
      </c>
      <c r="P63" s="56" t="s">
        <v>544</v>
      </c>
      <c r="Q63" s="56">
        <v>0</v>
      </c>
      <c r="R63" s="56">
        <v>7</v>
      </c>
      <c r="S63" s="1" t="s">
        <v>35</v>
      </c>
      <c r="T63" s="77">
        <v>34056</v>
      </c>
      <c r="U63" s="1" t="s">
        <v>642</v>
      </c>
      <c r="V63" s="1" t="s">
        <v>111</v>
      </c>
      <c r="W63" s="1" t="s">
        <v>16</v>
      </c>
      <c r="X63" s="1">
        <v>2024</v>
      </c>
    </row>
    <row r="64" spans="1:24" x14ac:dyDescent="0.25">
      <c r="A64" s="1" t="s">
        <v>12</v>
      </c>
      <c r="B64" s="1" t="s">
        <v>710</v>
      </c>
      <c r="C64" s="1" t="s">
        <v>350</v>
      </c>
      <c r="D64" s="1" t="s">
        <v>13</v>
      </c>
      <c r="E64" s="1" t="s">
        <v>14</v>
      </c>
      <c r="F64" s="1" t="s">
        <v>30</v>
      </c>
      <c r="G64" s="1" t="s">
        <v>295</v>
      </c>
      <c r="H64" s="76">
        <v>27000000</v>
      </c>
      <c r="I64" s="76">
        <v>13500000</v>
      </c>
      <c r="J64" s="56">
        <v>60</v>
      </c>
      <c r="K64" s="1" t="s">
        <v>561</v>
      </c>
      <c r="L64" s="1" t="s">
        <v>337</v>
      </c>
      <c r="M64" s="1" t="s">
        <v>1835</v>
      </c>
      <c r="N64" s="1">
        <v>20.75</v>
      </c>
      <c r="O64" s="77">
        <v>47141</v>
      </c>
      <c r="P64" s="56" t="s">
        <v>17</v>
      </c>
      <c r="Q64" s="56">
        <v>0</v>
      </c>
      <c r="R64" s="56">
        <v>1</v>
      </c>
      <c r="S64" s="1" t="s">
        <v>35</v>
      </c>
      <c r="T64" s="77">
        <v>35419</v>
      </c>
      <c r="U64" s="1" t="s">
        <v>770</v>
      </c>
      <c r="V64" s="1" t="s">
        <v>111</v>
      </c>
      <c r="W64" s="1" t="s">
        <v>16</v>
      </c>
      <c r="X64" s="1">
        <v>2024</v>
      </c>
    </row>
    <row r="65" spans="1:24" x14ac:dyDescent="0.25">
      <c r="A65" s="1" t="s">
        <v>312</v>
      </c>
      <c r="B65" s="1" t="s">
        <v>820</v>
      </c>
      <c r="C65" s="1" t="s">
        <v>1046</v>
      </c>
      <c r="D65" s="1" t="s">
        <v>37</v>
      </c>
      <c r="E65" s="1" t="s">
        <v>19</v>
      </c>
      <c r="F65" s="1" t="s">
        <v>163</v>
      </c>
      <c r="G65" s="1" t="s">
        <v>453</v>
      </c>
      <c r="H65" s="76">
        <v>6300000</v>
      </c>
      <c r="I65" s="76">
        <v>4900000</v>
      </c>
      <c r="J65" s="56">
        <v>36</v>
      </c>
      <c r="K65" s="1" t="s">
        <v>558</v>
      </c>
      <c r="L65" s="1" t="s">
        <v>465</v>
      </c>
      <c r="M65" s="1" t="s">
        <v>1833</v>
      </c>
      <c r="N65" s="1">
        <v>6</v>
      </c>
      <c r="O65" s="77">
        <v>46439</v>
      </c>
      <c r="P65" s="56" t="s">
        <v>544</v>
      </c>
      <c r="Q65" s="56">
        <v>0</v>
      </c>
      <c r="R65" s="56">
        <v>0</v>
      </c>
      <c r="S65" s="1" t="s">
        <v>18</v>
      </c>
      <c r="T65" s="77">
        <v>28094</v>
      </c>
      <c r="U65" s="1" t="s">
        <v>1152</v>
      </c>
      <c r="V65" s="1" t="s">
        <v>110</v>
      </c>
      <c r="W65" s="1" t="s">
        <v>16</v>
      </c>
      <c r="X65" s="1">
        <v>2024</v>
      </c>
    </row>
    <row r="66" spans="1:24" x14ac:dyDescent="0.25">
      <c r="A66" s="1" t="s">
        <v>12</v>
      </c>
      <c r="B66" s="1" t="s">
        <v>928</v>
      </c>
      <c r="C66" s="1" t="s">
        <v>510</v>
      </c>
      <c r="D66" s="1" t="s">
        <v>13</v>
      </c>
      <c r="E66" s="1" t="s">
        <v>19</v>
      </c>
      <c r="F66" s="1" t="s">
        <v>226</v>
      </c>
      <c r="G66" s="1" t="s">
        <v>295</v>
      </c>
      <c r="H66" s="76">
        <v>15000000</v>
      </c>
      <c r="I66" s="76">
        <v>4200000</v>
      </c>
      <c r="J66" s="56">
        <v>60</v>
      </c>
      <c r="K66" s="1" t="s">
        <v>553</v>
      </c>
      <c r="L66" s="1" t="s">
        <v>422</v>
      </c>
      <c r="M66" s="1" t="s">
        <v>1833</v>
      </c>
      <c r="N66" s="1">
        <v>20.75</v>
      </c>
      <c r="O66" s="77">
        <v>47168</v>
      </c>
      <c r="P66" s="56" t="s">
        <v>17</v>
      </c>
      <c r="Q66" s="56">
        <v>1</v>
      </c>
      <c r="R66" s="56">
        <v>1</v>
      </c>
      <c r="S66" s="1" t="s">
        <v>18</v>
      </c>
      <c r="T66" s="77">
        <v>33095</v>
      </c>
      <c r="U66" s="1" t="s">
        <v>977</v>
      </c>
      <c r="V66" s="1" t="s">
        <v>111</v>
      </c>
      <c r="W66" s="1" t="s">
        <v>16</v>
      </c>
      <c r="X66" s="1">
        <v>2024</v>
      </c>
    </row>
    <row r="67" spans="1:24" x14ac:dyDescent="0.25">
      <c r="A67" s="1" t="s">
        <v>12</v>
      </c>
      <c r="B67" s="1" t="s">
        <v>830</v>
      </c>
      <c r="C67" s="1" t="s">
        <v>1047</v>
      </c>
      <c r="D67" s="1" t="s">
        <v>13</v>
      </c>
      <c r="E67" s="1" t="s">
        <v>14</v>
      </c>
      <c r="F67" s="1" t="s">
        <v>30</v>
      </c>
      <c r="G67" s="1" t="s">
        <v>295</v>
      </c>
      <c r="H67" s="76">
        <v>20000000</v>
      </c>
      <c r="I67" s="76">
        <v>17000000</v>
      </c>
      <c r="J67" s="56">
        <v>84</v>
      </c>
      <c r="K67" s="1" t="s">
        <v>549</v>
      </c>
      <c r="L67" s="1" t="s">
        <v>372</v>
      </c>
      <c r="M67" s="1" t="s">
        <v>1833</v>
      </c>
      <c r="N67" s="1">
        <v>20.25</v>
      </c>
      <c r="O67" s="77">
        <v>47905</v>
      </c>
      <c r="P67" s="56" t="s">
        <v>544</v>
      </c>
      <c r="Q67" s="56">
        <v>0</v>
      </c>
      <c r="R67" s="56">
        <v>1</v>
      </c>
      <c r="S67" s="1" t="s">
        <v>35</v>
      </c>
      <c r="T67" s="77">
        <v>29773</v>
      </c>
      <c r="U67" s="1" t="s">
        <v>1153</v>
      </c>
      <c r="V67" s="1" t="s">
        <v>111</v>
      </c>
      <c r="W67" s="1" t="s">
        <v>16</v>
      </c>
      <c r="X67" s="1">
        <v>2024</v>
      </c>
    </row>
    <row r="68" spans="1:24" x14ac:dyDescent="0.25">
      <c r="A68" s="1" t="s">
        <v>12</v>
      </c>
      <c r="B68" s="1" t="s">
        <v>1048</v>
      </c>
      <c r="C68" s="1" t="s">
        <v>1049</v>
      </c>
      <c r="D68" s="1" t="s">
        <v>13</v>
      </c>
      <c r="E68" s="1" t="s">
        <v>14</v>
      </c>
      <c r="F68" s="1" t="s">
        <v>607</v>
      </c>
      <c r="G68" s="1" t="s">
        <v>295</v>
      </c>
      <c r="H68" s="76">
        <v>41400000</v>
      </c>
      <c r="I68" s="76">
        <v>20000000</v>
      </c>
      <c r="J68" s="56">
        <v>60</v>
      </c>
      <c r="K68" s="1" t="s">
        <v>562</v>
      </c>
      <c r="L68" s="1" t="s">
        <v>518</v>
      </c>
      <c r="M68" s="1" t="s">
        <v>1833</v>
      </c>
      <c r="N68" s="1">
        <v>20.75</v>
      </c>
      <c r="O68" s="77">
        <v>47169</v>
      </c>
      <c r="P68" s="56" t="s">
        <v>17</v>
      </c>
      <c r="Q68" s="56">
        <v>2</v>
      </c>
      <c r="R68" s="56">
        <v>1</v>
      </c>
      <c r="S68" s="1" t="s">
        <v>35</v>
      </c>
      <c r="T68" s="77">
        <v>30460</v>
      </c>
      <c r="U68" s="1" t="s">
        <v>1154</v>
      </c>
      <c r="V68" s="1" t="s">
        <v>110</v>
      </c>
      <c r="W68" s="1" t="s">
        <v>16</v>
      </c>
      <c r="X68" s="1">
        <v>2024</v>
      </c>
    </row>
    <row r="69" spans="1:24" x14ac:dyDescent="0.25">
      <c r="A69" s="1" t="s">
        <v>12</v>
      </c>
      <c r="B69" s="1" t="s">
        <v>1003</v>
      </c>
      <c r="C69" s="1" t="s">
        <v>190</v>
      </c>
      <c r="D69" s="1" t="s">
        <v>13</v>
      </c>
      <c r="E69" s="1" t="s">
        <v>14</v>
      </c>
      <c r="F69" s="1" t="s">
        <v>30</v>
      </c>
      <c r="G69" s="1" t="s">
        <v>295</v>
      </c>
      <c r="H69" s="76">
        <v>89400000</v>
      </c>
      <c r="I69" s="76">
        <v>44700000</v>
      </c>
      <c r="J69" s="56">
        <v>60</v>
      </c>
      <c r="K69" s="1" t="s">
        <v>553</v>
      </c>
      <c r="L69" s="1" t="s">
        <v>344</v>
      </c>
      <c r="M69" s="1" t="s">
        <v>1833</v>
      </c>
      <c r="N69" s="1">
        <v>20.25</v>
      </c>
      <c r="O69" s="77">
        <v>47171</v>
      </c>
      <c r="P69" s="56" t="s">
        <v>544</v>
      </c>
      <c r="Q69" s="56">
        <v>1</v>
      </c>
      <c r="R69" s="56">
        <v>3</v>
      </c>
      <c r="S69" s="1" t="s">
        <v>18</v>
      </c>
      <c r="T69" s="77"/>
      <c r="U69" s="1" t="s">
        <v>1155</v>
      </c>
      <c r="V69" s="1" t="s">
        <v>111</v>
      </c>
      <c r="W69" s="1" t="s">
        <v>16</v>
      </c>
      <c r="X69" s="1">
        <v>2024</v>
      </c>
    </row>
    <row r="70" spans="1:24" x14ac:dyDescent="0.25">
      <c r="A70" s="1" t="s">
        <v>12</v>
      </c>
      <c r="B70" s="1" t="s">
        <v>430</v>
      </c>
      <c r="C70" s="1" t="s">
        <v>515</v>
      </c>
      <c r="D70" s="1" t="s">
        <v>13</v>
      </c>
      <c r="E70" s="1" t="s">
        <v>19</v>
      </c>
      <c r="F70" s="1" t="s">
        <v>120</v>
      </c>
      <c r="G70" s="1" t="s">
        <v>295</v>
      </c>
      <c r="H70" s="76">
        <v>18000000</v>
      </c>
      <c r="I70" s="76">
        <v>8190600</v>
      </c>
      <c r="J70" s="56">
        <v>60</v>
      </c>
      <c r="K70" s="1" t="s">
        <v>553</v>
      </c>
      <c r="L70" s="1" t="s">
        <v>344</v>
      </c>
      <c r="M70" s="1" t="s">
        <v>1833</v>
      </c>
      <c r="N70" s="1">
        <v>20.75</v>
      </c>
      <c r="O70" s="77">
        <v>47156</v>
      </c>
      <c r="P70" s="56" t="s">
        <v>17</v>
      </c>
      <c r="Q70" s="56">
        <v>1</v>
      </c>
      <c r="R70" s="56">
        <v>1</v>
      </c>
      <c r="S70" s="1" t="s">
        <v>18</v>
      </c>
      <c r="T70" s="77">
        <v>31400</v>
      </c>
      <c r="U70" s="1" t="s">
        <v>887</v>
      </c>
      <c r="V70" s="1" t="s">
        <v>111</v>
      </c>
      <c r="W70" s="1" t="s">
        <v>16</v>
      </c>
      <c r="X70" s="1">
        <v>2024</v>
      </c>
    </row>
    <row r="71" spans="1:24" x14ac:dyDescent="0.25">
      <c r="A71" s="1" t="s">
        <v>12</v>
      </c>
      <c r="B71" s="1" t="s">
        <v>828</v>
      </c>
      <c r="C71" s="1" t="s">
        <v>354</v>
      </c>
      <c r="D71" s="1" t="s">
        <v>13</v>
      </c>
      <c r="E71" s="1" t="s">
        <v>63</v>
      </c>
      <c r="F71" s="1" t="s">
        <v>70</v>
      </c>
      <c r="G71" s="1" t="s">
        <v>296</v>
      </c>
      <c r="H71" s="76">
        <v>70000000</v>
      </c>
      <c r="I71" s="76">
        <v>34597960</v>
      </c>
      <c r="J71" s="56">
        <v>48</v>
      </c>
      <c r="K71" s="1" t="s">
        <v>561</v>
      </c>
      <c r="L71" s="1" t="s">
        <v>338</v>
      </c>
      <c r="M71" s="1" t="s">
        <v>1834</v>
      </c>
      <c r="N71" s="1">
        <v>20.25</v>
      </c>
      <c r="O71" s="77">
        <v>46805</v>
      </c>
      <c r="P71" s="56" t="s">
        <v>544</v>
      </c>
      <c r="Q71" s="56">
        <v>0</v>
      </c>
      <c r="R71" s="56">
        <v>0</v>
      </c>
      <c r="S71" s="1" t="s">
        <v>35</v>
      </c>
      <c r="T71" s="77">
        <v>36348</v>
      </c>
      <c r="U71" s="1" t="s">
        <v>1156</v>
      </c>
      <c r="V71" s="1" t="s">
        <v>111</v>
      </c>
      <c r="W71" s="1" t="s">
        <v>16</v>
      </c>
      <c r="X71" s="1">
        <v>2024</v>
      </c>
    </row>
    <row r="72" spans="1:24" x14ac:dyDescent="0.25">
      <c r="A72" s="1" t="s">
        <v>12</v>
      </c>
      <c r="B72" s="1" t="s">
        <v>929</v>
      </c>
      <c r="C72" s="1" t="s">
        <v>930</v>
      </c>
      <c r="D72" s="1" t="s">
        <v>13</v>
      </c>
      <c r="E72" s="1" t="s">
        <v>14</v>
      </c>
      <c r="F72" s="1" t="s">
        <v>30</v>
      </c>
      <c r="G72" s="1" t="s">
        <v>295</v>
      </c>
      <c r="H72" s="76">
        <v>25000000</v>
      </c>
      <c r="I72" s="76">
        <v>12500000</v>
      </c>
      <c r="J72" s="56">
        <v>60</v>
      </c>
      <c r="K72" s="1" t="s">
        <v>546</v>
      </c>
      <c r="L72" s="1" t="s">
        <v>336</v>
      </c>
      <c r="M72" s="1" t="s">
        <v>1833</v>
      </c>
      <c r="N72" s="1">
        <v>20.75</v>
      </c>
      <c r="O72" s="77">
        <v>47156</v>
      </c>
      <c r="P72" s="56" t="s">
        <v>17</v>
      </c>
      <c r="Q72" s="56">
        <v>0</v>
      </c>
      <c r="R72" s="56">
        <v>1</v>
      </c>
      <c r="S72" s="1" t="s">
        <v>18</v>
      </c>
      <c r="T72" s="77">
        <v>35154</v>
      </c>
      <c r="U72" s="1" t="s">
        <v>978</v>
      </c>
      <c r="V72" s="1" t="s">
        <v>111</v>
      </c>
      <c r="W72" s="1" t="s">
        <v>16</v>
      </c>
      <c r="X72" s="1">
        <v>2024</v>
      </c>
    </row>
    <row r="73" spans="1:24" x14ac:dyDescent="0.25">
      <c r="A73" s="1" t="s">
        <v>12</v>
      </c>
      <c r="B73" s="1" t="s">
        <v>849</v>
      </c>
      <c r="C73" s="1" t="s">
        <v>850</v>
      </c>
      <c r="D73" s="1" t="s">
        <v>13</v>
      </c>
      <c r="E73" s="1" t="s">
        <v>14</v>
      </c>
      <c r="F73" s="1" t="s">
        <v>30</v>
      </c>
      <c r="G73" s="1" t="s">
        <v>295</v>
      </c>
      <c r="H73" s="76">
        <v>65000000</v>
      </c>
      <c r="I73" s="76">
        <v>23000000</v>
      </c>
      <c r="J73" s="56">
        <v>60</v>
      </c>
      <c r="K73" s="1" t="s">
        <v>560</v>
      </c>
      <c r="L73" s="1" t="s">
        <v>216</v>
      </c>
      <c r="M73" s="1" t="s">
        <v>1835</v>
      </c>
      <c r="N73" s="1">
        <v>21</v>
      </c>
      <c r="O73" s="77">
        <v>47161</v>
      </c>
      <c r="P73" s="56" t="s">
        <v>544</v>
      </c>
      <c r="Q73" s="56">
        <v>1</v>
      </c>
      <c r="R73" s="56">
        <v>1</v>
      </c>
      <c r="S73" s="1" t="s">
        <v>18</v>
      </c>
      <c r="T73" s="77">
        <v>30575</v>
      </c>
      <c r="U73" s="1" t="s">
        <v>888</v>
      </c>
      <c r="V73" s="1" t="s">
        <v>111</v>
      </c>
      <c r="W73" s="1" t="s">
        <v>16</v>
      </c>
      <c r="X73" s="1">
        <v>2024</v>
      </c>
    </row>
    <row r="74" spans="1:24" x14ac:dyDescent="0.25">
      <c r="A74" s="1" t="s">
        <v>7</v>
      </c>
      <c r="B74" s="1" t="s">
        <v>151</v>
      </c>
      <c r="C74" s="1" t="s">
        <v>643</v>
      </c>
      <c r="D74" s="1" t="s">
        <v>37</v>
      </c>
      <c r="E74" s="1" t="s">
        <v>19</v>
      </c>
      <c r="F74" s="1" t="s">
        <v>31</v>
      </c>
      <c r="G74" s="1" t="s">
        <v>453</v>
      </c>
      <c r="H74" s="76">
        <v>15000000</v>
      </c>
      <c r="I74" s="76">
        <v>9125000</v>
      </c>
      <c r="J74" s="56">
        <v>36</v>
      </c>
      <c r="K74" s="1" t="s">
        <v>548</v>
      </c>
      <c r="L74" s="1" t="s">
        <v>15</v>
      </c>
      <c r="M74" s="1" t="s">
        <v>1835</v>
      </c>
      <c r="N74" s="1">
        <v>20.75</v>
      </c>
      <c r="O74" s="77">
        <v>46385</v>
      </c>
      <c r="P74" s="56" t="s">
        <v>544</v>
      </c>
      <c r="Q74" s="56">
        <v>17</v>
      </c>
      <c r="R74" s="56">
        <v>0</v>
      </c>
      <c r="S74" s="1" t="s">
        <v>35</v>
      </c>
      <c r="T74" s="77">
        <v>23533</v>
      </c>
      <c r="U74" s="1" t="s">
        <v>644</v>
      </c>
      <c r="V74" s="1" t="s">
        <v>110</v>
      </c>
      <c r="W74" s="1" t="s">
        <v>16</v>
      </c>
      <c r="X74" s="1">
        <v>2024</v>
      </c>
    </row>
    <row r="75" spans="1:24" x14ac:dyDescent="0.25">
      <c r="A75" s="1" t="s">
        <v>12</v>
      </c>
      <c r="B75" s="1" t="s">
        <v>1050</v>
      </c>
      <c r="C75" s="1" t="s">
        <v>618</v>
      </c>
      <c r="D75" s="1" t="s">
        <v>13</v>
      </c>
      <c r="E75" s="1" t="s">
        <v>14</v>
      </c>
      <c r="F75" s="1" t="s">
        <v>30</v>
      </c>
      <c r="G75" s="1" t="s">
        <v>295</v>
      </c>
      <c r="H75" s="76">
        <v>30000000</v>
      </c>
      <c r="I75" s="76">
        <v>13200000</v>
      </c>
      <c r="J75" s="56">
        <v>60</v>
      </c>
      <c r="K75" s="1" t="s">
        <v>564</v>
      </c>
      <c r="L75" s="1" t="s">
        <v>387</v>
      </c>
      <c r="M75" s="1" t="s">
        <v>1833</v>
      </c>
      <c r="N75" s="1">
        <v>20.25</v>
      </c>
      <c r="O75" s="77">
        <v>47168</v>
      </c>
      <c r="P75" s="56" t="s">
        <v>17</v>
      </c>
      <c r="Q75" s="56">
        <v>1</v>
      </c>
      <c r="R75" s="56">
        <v>0</v>
      </c>
      <c r="S75" s="1" t="s">
        <v>35</v>
      </c>
      <c r="T75" s="77">
        <v>34058</v>
      </c>
      <c r="U75" s="1" t="s">
        <v>1157</v>
      </c>
      <c r="V75" s="1" t="s">
        <v>111</v>
      </c>
      <c r="W75" s="1" t="s">
        <v>16</v>
      </c>
      <c r="X75" s="1">
        <v>2024</v>
      </c>
    </row>
    <row r="76" spans="1:24" x14ac:dyDescent="0.25">
      <c r="A76" s="1" t="s">
        <v>12</v>
      </c>
      <c r="B76" s="1" t="s">
        <v>851</v>
      </c>
      <c r="C76" s="1" t="s">
        <v>852</v>
      </c>
      <c r="D76" s="1" t="s">
        <v>37</v>
      </c>
      <c r="E76" s="1" t="s">
        <v>19</v>
      </c>
      <c r="F76" s="1" t="s">
        <v>78</v>
      </c>
      <c r="G76" s="1" t="s">
        <v>295</v>
      </c>
      <c r="H76" s="76">
        <v>5000000</v>
      </c>
      <c r="I76" s="76">
        <v>4250000</v>
      </c>
      <c r="J76" s="56">
        <v>36</v>
      </c>
      <c r="K76" s="1" t="s">
        <v>566</v>
      </c>
      <c r="L76" s="1" t="s">
        <v>101</v>
      </c>
      <c r="M76" s="1" t="s">
        <v>1835</v>
      </c>
      <c r="N76" s="1">
        <v>20.75</v>
      </c>
      <c r="O76" s="77">
        <v>46423</v>
      </c>
      <c r="P76" s="56" t="s">
        <v>544</v>
      </c>
      <c r="Q76" s="56">
        <v>1</v>
      </c>
      <c r="R76" s="56">
        <v>0</v>
      </c>
      <c r="S76" s="1" t="s">
        <v>35</v>
      </c>
      <c r="T76" s="77">
        <v>33000</v>
      </c>
      <c r="U76" s="1" t="s">
        <v>889</v>
      </c>
      <c r="V76" s="1" t="s">
        <v>111</v>
      </c>
      <c r="W76" s="1" t="s">
        <v>16</v>
      </c>
      <c r="X76" s="1">
        <v>2024</v>
      </c>
    </row>
    <row r="77" spans="1:24" x14ac:dyDescent="0.25">
      <c r="A77" s="1" t="s">
        <v>12</v>
      </c>
      <c r="B77" s="1" t="s">
        <v>1051</v>
      </c>
      <c r="C77" s="1" t="s">
        <v>1052</v>
      </c>
      <c r="D77" s="1" t="s">
        <v>13</v>
      </c>
      <c r="E77" s="1" t="s">
        <v>19</v>
      </c>
      <c r="F77" s="1" t="s">
        <v>435</v>
      </c>
      <c r="G77" s="1" t="s">
        <v>295</v>
      </c>
      <c r="H77" s="76">
        <v>52673000</v>
      </c>
      <c r="I77" s="76">
        <v>33100000</v>
      </c>
      <c r="J77" s="56">
        <v>60</v>
      </c>
      <c r="K77" s="1" t="s">
        <v>556</v>
      </c>
      <c r="L77" s="1" t="s">
        <v>169</v>
      </c>
      <c r="M77" s="1" t="s">
        <v>1835</v>
      </c>
      <c r="N77" s="1">
        <v>21</v>
      </c>
      <c r="O77" s="77">
        <v>47168</v>
      </c>
      <c r="P77" s="56" t="s">
        <v>544</v>
      </c>
      <c r="Q77" s="56">
        <v>0</v>
      </c>
      <c r="R77" s="56">
        <v>0</v>
      </c>
      <c r="S77" s="1" t="s">
        <v>35</v>
      </c>
      <c r="T77" s="77">
        <v>29431</v>
      </c>
      <c r="U77" s="1" t="s">
        <v>1158</v>
      </c>
      <c r="V77" s="1" t="s">
        <v>111</v>
      </c>
      <c r="W77" s="1" t="s">
        <v>16</v>
      </c>
      <c r="X77" s="1">
        <v>2024</v>
      </c>
    </row>
    <row r="78" spans="1:24" x14ac:dyDescent="0.25">
      <c r="A78" s="1" t="s">
        <v>12</v>
      </c>
      <c r="B78" s="1" t="s">
        <v>1053</v>
      </c>
      <c r="C78" s="1" t="s">
        <v>347</v>
      </c>
      <c r="D78" s="1" t="s">
        <v>37</v>
      </c>
      <c r="E78" s="1" t="s">
        <v>10</v>
      </c>
      <c r="F78" s="1" t="s">
        <v>565</v>
      </c>
      <c r="G78" s="1" t="s">
        <v>295</v>
      </c>
      <c r="H78" s="76">
        <v>35000000</v>
      </c>
      <c r="I78" s="76">
        <v>8400000</v>
      </c>
      <c r="J78" s="56">
        <v>36</v>
      </c>
      <c r="K78" s="1" t="s">
        <v>554</v>
      </c>
      <c r="L78" s="1" t="s">
        <v>242</v>
      </c>
      <c r="M78" s="1" t="s">
        <v>1834</v>
      </c>
      <c r="N78" s="1">
        <v>20.75</v>
      </c>
      <c r="O78" s="77">
        <v>46443</v>
      </c>
      <c r="P78" s="56" t="s">
        <v>17</v>
      </c>
      <c r="Q78" s="56">
        <v>1</v>
      </c>
      <c r="R78" s="56">
        <v>0</v>
      </c>
      <c r="S78" s="1" t="s">
        <v>35</v>
      </c>
      <c r="T78" s="77">
        <v>34856</v>
      </c>
      <c r="U78" s="1" t="s">
        <v>1159</v>
      </c>
      <c r="V78" s="1" t="s">
        <v>111</v>
      </c>
      <c r="W78" s="1" t="s">
        <v>16</v>
      </c>
      <c r="X78" s="1">
        <v>2024</v>
      </c>
    </row>
    <row r="79" spans="1:24" x14ac:dyDescent="0.25">
      <c r="A79" s="1" t="s">
        <v>7</v>
      </c>
      <c r="B79" s="1" t="s">
        <v>274</v>
      </c>
      <c r="C79" s="1" t="s">
        <v>232</v>
      </c>
      <c r="D79" s="1" t="s">
        <v>13</v>
      </c>
      <c r="E79" s="1" t="s">
        <v>14</v>
      </c>
      <c r="F79" s="1" t="s">
        <v>381</v>
      </c>
      <c r="G79" s="1" t="s">
        <v>547</v>
      </c>
      <c r="H79" s="76">
        <v>25385000</v>
      </c>
      <c r="I79" s="76">
        <v>18537462</v>
      </c>
      <c r="J79" s="56">
        <v>60</v>
      </c>
      <c r="K79" s="1" t="s">
        <v>554</v>
      </c>
      <c r="L79" s="1" t="s">
        <v>270</v>
      </c>
      <c r="M79" s="1" t="s">
        <v>1835</v>
      </c>
      <c r="N79" s="1">
        <v>21.5</v>
      </c>
      <c r="O79" s="77">
        <v>47116</v>
      </c>
      <c r="P79" s="56" t="s">
        <v>544</v>
      </c>
      <c r="Q79" s="56">
        <v>10</v>
      </c>
      <c r="R79" s="56">
        <v>12</v>
      </c>
      <c r="S79" s="1" t="s">
        <v>35</v>
      </c>
      <c r="T79" s="77"/>
      <c r="U79" s="1" t="s">
        <v>1160</v>
      </c>
      <c r="V79" s="1" t="s">
        <v>110</v>
      </c>
      <c r="W79" s="1" t="s">
        <v>16</v>
      </c>
      <c r="X79" s="1">
        <v>2024</v>
      </c>
    </row>
    <row r="80" spans="1:24" x14ac:dyDescent="0.25">
      <c r="A80" s="1" t="s">
        <v>12</v>
      </c>
      <c r="B80" s="1" t="s">
        <v>853</v>
      </c>
      <c r="C80" s="1" t="s">
        <v>854</v>
      </c>
      <c r="D80" s="1" t="s">
        <v>13</v>
      </c>
      <c r="E80" s="1" t="s">
        <v>550</v>
      </c>
      <c r="F80" s="1" t="s">
        <v>24</v>
      </c>
      <c r="G80" s="1" t="s">
        <v>295</v>
      </c>
      <c r="H80" s="76">
        <v>30000000</v>
      </c>
      <c r="I80" s="76">
        <v>14614175</v>
      </c>
      <c r="J80" s="56">
        <v>60</v>
      </c>
      <c r="K80" s="1" t="s">
        <v>545</v>
      </c>
      <c r="L80" s="1" t="s">
        <v>380</v>
      </c>
      <c r="M80" s="1" t="s">
        <v>1834</v>
      </c>
      <c r="N80" s="1">
        <v>20.75</v>
      </c>
      <c r="O80" s="77">
        <v>47161</v>
      </c>
      <c r="P80" s="56" t="s">
        <v>17</v>
      </c>
      <c r="Q80" s="56">
        <v>2</v>
      </c>
      <c r="R80" s="56">
        <v>4</v>
      </c>
      <c r="S80" s="1" t="s">
        <v>35</v>
      </c>
      <c r="T80" s="77">
        <v>34618</v>
      </c>
      <c r="U80" s="1" t="s">
        <v>890</v>
      </c>
      <c r="V80" s="1" t="s">
        <v>111</v>
      </c>
      <c r="W80" s="1" t="s">
        <v>16</v>
      </c>
      <c r="X80" s="1">
        <v>2024</v>
      </c>
    </row>
    <row r="81" spans="1:24" x14ac:dyDescent="0.25">
      <c r="A81" s="1" t="s">
        <v>12</v>
      </c>
      <c r="B81" s="1" t="s">
        <v>645</v>
      </c>
      <c r="C81" s="1" t="s">
        <v>635</v>
      </c>
      <c r="D81" s="1" t="s">
        <v>13</v>
      </c>
      <c r="E81" s="1" t="s">
        <v>14</v>
      </c>
      <c r="F81" s="1" t="s">
        <v>30</v>
      </c>
      <c r="G81" s="1" t="s">
        <v>453</v>
      </c>
      <c r="H81" s="76">
        <v>29400000</v>
      </c>
      <c r="I81" s="76">
        <v>14170000</v>
      </c>
      <c r="J81" s="56">
        <v>48</v>
      </c>
      <c r="K81" s="1" t="s">
        <v>548</v>
      </c>
      <c r="L81" s="1" t="s">
        <v>303</v>
      </c>
      <c r="M81" s="1" t="s">
        <v>1835</v>
      </c>
      <c r="N81" s="1">
        <v>20.75</v>
      </c>
      <c r="O81" s="77">
        <v>46750</v>
      </c>
      <c r="P81" s="56" t="s">
        <v>544</v>
      </c>
      <c r="Q81" s="56">
        <v>0</v>
      </c>
      <c r="R81" s="56">
        <v>0</v>
      </c>
      <c r="S81" s="1" t="s">
        <v>35</v>
      </c>
      <c r="T81" s="77">
        <v>36485</v>
      </c>
      <c r="U81" s="1" t="s">
        <v>646</v>
      </c>
      <c r="V81" s="1" t="s">
        <v>111</v>
      </c>
      <c r="W81" s="1" t="s">
        <v>16</v>
      </c>
      <c r="X81" s="1">
        <v>2024</v>
      </c>
    </row>
    <row r="82" spans="1:24" x14ac:dyDescent="0.25">
      <c r="A82" s="1" t="s">
        <v>12</v>
      </c>
      <c r="B82" s="1" t="s">
        <v>822</v>
      </c>
      <c r="C82" s="1" t="s">
        <v>1054</v>
      </c>
      <c r="D82" s="1" t="s">
        <v>13</v>
      </c>
      <c r="E82" s="1" t="s">
        <v>550</v>
      </c>
      <c r="F82" s="1" t="s">
        <v>24</v>
      </c>
      <c r="G82" s="1" t="s">
        <v>295</v>
      </c>
      <c r="H82" s="76">
        <v>152000000</v>
      </c>
      <c r="I82" s="76">
        <v>76000000</v>
      </c>
      <c r="J82" s="56">
        <v>60</v>
      </c>
      <c r="K82" s="1" t="s">
        <v>559</v>
      </c>
      <c r="L82" s="1" t="s">
        <v>507</v>
      </c>
      <c r="M82" s="1" t="s">
        <v>1834</v>
      </c>
      <c r="N82" s="1">
        <v>20.75</v>
      </c>
      <c r="O82" s="77">
        <v>47172</v>
      </c>
      <c r="P82" s="56" t="s">
        <v>544</v>
      </c>
      <c r="Q82" s="56">
        <v>1</v>
      </c>
      <c r="R82" s="56">
        <v>1</v>
      </c>
      <c r="S82" s="1" t="s">
        <v>35</v>
      </c>
      <c r="T82" s="77"/>
      <c r="U82" s="1" t="s">
        <v>1161</v>
      </c>
      <c r="V82" s="1" t="s">
        <v>111</v>
      </c>
      <c r="W82" s="1" t="s">
        <v>16</v>
      </c>
      <c r="X82" s="1">
        <v>2024</v>
      </c>
    </row>
    <row r="83" spans="1:24" x14ac:dyDescent="0.25">
      <c r="A83" s="1" t="s">
        <v>12</v>
      </c>
      <c r="B83" s="1" t="s">
        <v>1055</v>
      </c>
      <c r="C83" s="1" t="s">
        <v>1056</v>
      </c>
      <c r="D83" s="1" t="s">
        <v>13</v>
      </c>
      <c r="E83" s="1" t="s">
        <v>19</v>
      </c>
      <c r="F83" s="1" t="s">
        <v>106</v>
      </c>
      <c r="G83" s="1" t="s">
        <v>295</v>
      </c>
      <c r="H83" s="76">
        <v>40000000</v>
      </c>
      <c r="I83" s="76">
        <v>14549400</v>
      </c>
      <c r="J83" s="56">
        <v>60</v>
      </c>
      <c r="K83" s="1" t="s">
        <v>543</v>
      </c>
      <c r="L83" s="1" t="s">
        <v>539</v>
      </c>
      <c r="M83" s="1" t="s">
        <v>1833</v>
      </c>
      <c r="N83" s="1">
        <v>20.75</v>
      </c>
      <c r="O83" s="77">
        <v>45343</v>
      </c>
      <c r="P83" s="56" t="s">
        <v>17</v>
      </c>
      <c r="Q83" s="56">
        <v>0</v>
      </c>
      <c r="R83" s="56">
        <v>15</v>
      </c>
      <c r="S83" s="1" t="s">
        <v>18</v>
      </c>
      <c r="T83" s="77"/>
      <c r="U83" s="1" t="s">
        <v>1162</v>
      </c>
      <c r="V83" s="1" t="s">
        <v>111</v>
      </c>
      <c r="W83" s="1" t="s">
        <v>16</v>
      </c>
      <c r="X83" s="1">
        <v>2024</v>
      </c>
    </row>
    <row r="84" spans="1:24" x14ac:dyDescent="0.25">
      <c r="A84" s="1" t="s">
        <v>7</v>
      </c>
      <c r="B84" s="1" t="s">
        <v>855</v>
      </c>
      <c r="C84" s="1" t="s">
        <v>856</v>
      </c>
      <c r="D84" s="1" t="s">
        <v>13</v>
      </c>
      <c r="E84" s="1" t="s">
        <v>44</v>
      </c>
      <c r="F84" s="1" t="s">
        <v>118</v>
      </c>
      <c r="G84" s="1" t="s">
        <v>295</v>
      </c>
      <c r="H84" s="76">
        <v>20000000</v>
      </c>
      <c r="I84" s="76">
        <v>7000000</v>
      </c>
      <c r="J84" s="56">
        <v>60</v>
      </c>
      <c r="K84" s="1" t="s">
        <v>543</v>
      </c>
      <c r="L84" s="1" t="s">
        <v>360</v>
      </c>
      <c r="M84" s="1" t="s">
        <v>1835</v>
      </c>
      <c r="N84" s="1">
        <v>20.75</v>
      </c>
      <c r="O84" s="77">
        <v>47155</v>
      </c>
      <c r="P84" s="56" t="s">
        <v>17</v>
      </c>
      <c r="Q84" s="56">
        <v>7</v>
      </c>
      <c r="R84" s="56">
        <v>3</v>
      </c>
      <c r="S84" s="1" t="s">
        <v>35</v>
      </c>
      <c r="T84" s="77">
        <v>23898</v>
      </c>
      <c r="U84" s="1" t="s">
        <v>891</v>
      </c>
      <c r="V84" s="1" t="s">
        <v>111</v>
      </c>
      <c r="W84" s="1" t="s">
        <v>16</v>
      </c>
      <c r="X84" s="1">
        <v>2024</v>
      </c>
    </row>
    <row r="85" spans="1:24" x14ac:dyDescent="0.25">
      <c r="A85" s="1" t="s">
        <v>12</v>
      </c>
      <c r="B85" s="1" t="s">
        <v>931</v>
      </c>
      <c r="C85" s="1" t="s">
        <v>932</v>
      </c>
      <c r="D85" s="1" t="s">
        <v>13</v>
      </c>
      <c r="E85" s="1" t="s">
        <v>19</v>
      </c>
      <c r="F85" s="1" t="s">
        <v>229</v>
      </c>
      <c r="G85" s="1" t="s">
        <v>295</v>
      </c>
      <c r="H85" s="76">
        <v>35000000</v>
      </c>
      <c r="I85" s="76">
        <v>8916000</v>
      </c>
      <c r="J85" s="56">
        <v>60</v>
      </c>
      <c r="K85" s="1" t="s">
        <v>546</v>
      </c>
      <c r="L85" s="1" t="s">
        <v>301</v>
      </c>
      <c r="M85" s="1" t="s">
        <v>1833</v>
      </c>
      <c r="N85" s="1">
        <v>21</v>
      </c>
      <c r="O85" s="77">
        <v>47163</v>
      </c>
      <c r="P85" s="56" t="s">
        <v>17</v>
      </c>
      <c r="Q85" s="56">
        <v>0</v>
      </c>
      <c r="R85" s="56">
        <v>2</v>
      </c>
      <c r="S85" s="1" t="s">
        <v>35</v>
      </c>
      <c r="T85" s="77">
        <v>32133</v>
      </c>
      <c r="U85" s="1" t="s">
        <v>979</v>
      </c>
      <c r="V85" s="1" t="s">
        <v>111</v>
      </c>
      <c r="W85" s="1" t="s">
        <v>16</v>
      </c>
      <c r="X85" s="1">
        <v>2024</v>
      </c>
    </row>
    <row r="86" spans="1:24" x14ac:dyDescent="0.25">
      <c r="A86" s="1" t="s">
        <v>12</v>
      </c>
      <c r="B86" s="1" t="s">
        <v>1005</v>
      </c>
      <c r="C86" s="1" t="s">
        <v>610</v>
      </c>
      <c r="D86" s="1" t="s">
        <v>13</v>
      </c>
      <c r="E86" s="1" t="s">
        <v>14</v>
      </c>
      <c r="F86" s="1" t="s">
        <v>30</v>
      </c>
      <c r="G86" s="1" t="s">
        <v>295</v>
      </c>
      <c r="H86" s="76">
        <v>35000000</v>
      </c>
      <c r="I86" s="76">
        <v>11300000</v>
      </c>
      <c r="J86" s="56">
        <v>60</v>
      </c>
      <c r="K86" s="1" t="s">
        <v>546</v>
      </c>
      <c r="L86" s="1" t="s">
        <v>511</v>
      </c>
      <c r="M86" s="1" t="s">
        <v>1833</v>
      </c>
      <c r="N86" s="1">
        <v>21.5</v>
      </c>
      <c r="O86" s="77">
        <v>47171</v>
      </c>
      <c r="P86" s="56" t="s">
        <v>544</v>
      </c>
      <c r="Q86" s="56">
        <v>0</v>
      </c>
      <c r="R86" s="56">
        <v>1</v>
      </c>
      <c r="S86" s="1" t="s">
        <v>35</v>
      </c>
      <c r="T86" s="77">
        <v>27494</v>
      </c>
      <c r="U86" s="1" t="s">
        <v>1163</v>
      </c>
      <c r="V86" s="1" t="s">
        <v>111</v>
      </c>
      <c r="W86" s="1" t="s">
        <v>16</v>
      </c>
      <c r="X86" s="1">
        <v>2024</v>
      </c>
    </row>
    <row r="87" spans="1:24" x14ac:dyDescent="0.25">
      <c r="A87" s="1" t="s">
        <v>7</v>
      </c>
      <c r="B87" s="1" t="s">
        <v>711</v>
      </c>
      <c r="C87" s="1" t="s">
        <v>712</v>
      </c>
      <c r="D87" s="1" t="s">
        <v>37</v>
      </c>
      <c r="E87" s="1" t="s">
        <v>19</v>
      </c>
      <c r="F87" s="1" t="s">
        <v>227</v>
      </c>
      <c r="G87" s="1" t="s">
        <v>296</v>
      </c>
      <c r="H87" s="76">
        <v>70000000</v>
      </c>
      <c r="I87" s="76">
        <v>23865300</v>
      </c>
      <c r="J87" s="56">
        <v>36</v>
      </c>
      <c r="K87" s="1" t="s">
        <v>561</v>
      </c>
      <c r="L87" s="1" t="s">
        <v>338</v>
      </c>
      <c r="M87" s="1" t="s">
        <v>1835</v>
      </c>
      <c r="N87" s="1">
        <v>21</v>
      </c>
      <c r="O87" s="77">
        <v>46382</v>
      </c>
      <c r="P87" s="56" t="s">
        <v>17</v>
      </c>
      <c r="Q87" s="56">
        <v>1</v>
      </c>
      <c r="R87" s="56">
        <v>1</v>
      </c>
      <c r="S87" s="1" t="s">
        <v>80</v>
      </c>
      <c r="T87" s="77">
        <v>20891</v>
      </c>
      <c r="U87" s="1" t="s">
        <v>771</v>
      </c>
      <c r="V87" s="1" t="s">
        <v>111</v>
      </c>
      <c r="W87" s="1" t="s">
        <v>16</v>
      </c>
      <c r="X87" s="1">
        <v>2024</v>
      </c>
    </row>
    <row r="88" spans="1:24" x14ac:dyDescent="0.25">
      <c r="A88" s="1" t="s">
        <v>12</v>
      </c>
      <c r="B88" s="1" t="s">
        <v>933</v>
      </c>
      <c r="C88" s="1" t="s">
        <v>934</v>
      </c>
      <c r="D88" s="1" t="s">
        <v>13</v>
      </c>
      <c r="E88" s="1" t="s">
        <v>19</v>
      </c>
      <c r="F88" s="1" t="s">
        <v>226</v>
      </c>
      <c r="G88" s="1" t="s">
        <v>295</v>
      </c>
      <c r="H88" s="76">
        <v>40000000</v>
      </c>
      <c r="I88" s="76">
        <v>18912613</v>
      </c>
      <c r="J88" s="56">
        <v>60</v>
      </c>
      <c r="K88" s="1" t="s">
        <v>553</v>
      </c>
      <c r="L88" s="1" t="s">
        <v>344</v>
      </c>
      <c r="M88" s="1" t="s">
        <v>1833</v>
      </c>
      <c r="N88" s="1">
        <v>20.75</v>
      </c>
      <c r="O88" s="77">
        <v>47165</v>
      </c>
      <c r="P88" s="56" t="s">
        <v>17</v>
      </c>
      <c r="Q88" s="56">
        <v>3</v>
      </c>
      <c r="R88" s="56">
        <v>0</v>
      </c>
      <c r="S88" s="1" t="s">
        <v>35</v>
      </c>
      <c r="T88" s="77">
        <v>31043</v>
      </c>
      <c r="U88" s="1" t="s">
        <v>980</v>
      </c>
      <c r="V88" s="1" t="s">
        <v>110</v>
      </c>
      <c r="W88" s="1" t="s">
        <v>16</v>
      </c>
      <c r="X88" s="1">
        <v>2024</v>
      </c>
    </row>
    <row r="89" spans="1:24" x14ac:dyDescent="0.25">
      <c r="A89" s="1" t="s">
        <v>7</v>
      </c>
      <c r="B89" s="1" t="s">
        <v>657</v>
      </c>
      <c r="C89" s="1" t="s">
        <v>857</v>
      </c>
      <c r="D89" s="1" t="s">
        <v>13</v>
      </c>
      <c r="E89" s="1" t="s">
        <v>44</v>
      </c>
      <c r="F89" s="1" t="s">
        <v>283</v>
      </c>
      <c r="G89" s="1" t="s">
        <v>295</v>
      </c>
      <c r="H89" s="76">
        <v>360000000</v>
      </c>
      <c r="I89" s="76">
        <v>306000000</v>
      </c>
      <c r="J89" s="56">
        <v>60</v>
      </c>
      <c r="K89" s="1" t="s">
        <v>562</v>
      </c>
      <c r="L89" s="1" t="s">
        <v>520</v>
      </c>
      <c r="M89" s="1" t="s">
        <v>1835</v>
      </c>
      <c r="N89" s="1">
        <v>21.5</v>
      </c>
      <c r="O89" s="77">
        <v>47158</v>
      </c>
      <c r="P89" s="56" t="s">
        <v>544</v>
      </c>
      <c r="Q89" s="56">
        <v>51</v>
      </c>
      <c r="R89" s="56">
        <v>1</v>
      </c>
      <c r="S89" s="1" t="s">
        <v>35</v>
      </c>
      <c r="T89" s="77">
        <v>36794</v>
      </c>
      <c r="U89" s="1" t="s">
        <v>892</v>
      </c>
      <c r="V89" s="1" t="s">
        <v>111</v>
      </c>
      <c r="W89" s="1" t="s">
        <v>16</v>
      </c>
      <c r="X89" s="1">
        <v>2024</v>
      </c>
    </row>
    <row r="90" spans="1:24" x14ac:dyDescent="0.25">
      <c r="A90" s="1" t="s">
        <v>7</v>
      </c>
      <c r="B90" s="1" t="s">
        <v>858</v>
      </c>
      <c r="C90" s="1" t="s">
        <v>859</v>
      </c>
      <c r="D90" s="1" t="s">
        <v>37</v>
      </c>
      <c r="E90" s="1" t="s">
        <v>19</v>
      </c>
      <c r="F90" s="1" t="s">
        <v>211</v>
      </c>
      <c r="G90" s="1" t="s">
        <v>296</v>
      </c>
      <c r="H90" s="76">
        <v>63000000</v>
      </c>
      <c r="I90" s="76">
        <v>29726900</v>
      </c>
      <c r="J90" s="56">
        <v>36</v>
      </c>
      <c r="K90" s="1" t="s">
        <v>554</v>
      </c>
      <c r="L90" s="1" t="s">
        <v>237</v>
      </c>
      <c r="M90" s="1" t="s">
        <v>1835</v>
      </c>
      <c r="N90" s="1">
        <v>20.75</v>
      </c>
      <c r="O90" s="77">
        <v>46409</v>
      </c>
      <c r="P90" s="56" t="s">
        <v>17</v>
      </c>
      <c r="Q90" s="56">
        <v>1</v>
      </c>
      <c r="R90" s="56">
        <v>0</v>
      </c>
      <c r="S90" s="1" t="s">
        <v>35</v>
      </c>
      <c r="T90" s="77">
        <v>29566</v>
      </c>
      <c r="U90" s="1" t="s">
        <v>893</v>
      </c>
      <c r="V90" s="1" t="s">
        <v>110</v>
      </c>
      <c r="W90" s="1" t="s">
        <v>16</v>
      </c>
      <c r="X90" s="1">
        <v>2024</v>
      </c>
    </row>
    <row r="91" spans="1:24" x14ac:dyDescent="0.25">
      <c r="A91" s="1" t="s">
        <v>7</v>
      </c>
      <c r="B91" s="1" t="s">
        <v>1057</v>
      </c>
      <c r="C91" s="1" t="s">
        <v>1058</v>
      </c>
      <c r="D91" s="1" t="s">
        <v>37</v>
      </c>
      <c r="E91" s="1" t="s">
        <v>98</v>
      </c>
      <c r="F91" s="1" t="s">
        <v>176</v>
      </c>
      <c r="G91" s="1" t="s">
        <v>296</v>
      </c>
      <c r="H91" s="76">
        <v>140000000</v>
      </c>
      <c r="I91" s="76">
        <v>69393800</v>
      </c>
      <c r="J91" s="56">
        <v>60</v>
      </c>
      <c r="K91" s="1" t="s">
        <v>543</v>
      </c>
      <c r="L91" s="1" t="s">
        <v>360</v>
      </c>
      <c r="M91" s="1" t="s">
        <v>1835</v>
      </c>
      <c r="N91" s="1">
        <v>20.75</v>
      </c>
      <c r="O91" s="77">
        <v>47161</v>
      </c>
      <c r="P91" s="56" t="s">
        <v>544</v>
      </c>
      <c r="Q91" s="56">
        <v>0</v>
      </c>
      <c r="R91" s="56">
        <v>0</v>
      </c>
      <c r="S91" s="1" t="s">
        <v>35</v>
      </c>
      <c r="T91" s="77">
        <v>30501</v>
      </c>
      <c r="U91" s="1" t="s">
        <v>1164</v>
      </c>
      <c r="V91" s="1" t="s">
        <v>110</v>
      </c>
      <c r="W91" s="1" t="s">
        <v>16</v>
      </c>
      <c r="X91" s="1">
        <v>2024</v>
      </c>
    </row>
    <row r="92" spans="1:24" x14ac:dyDescent="0.25">
      <c r="A92" s="1" t="s">
        <v>12</v>
      </c>
      <c r="B92" s="1" t="s">
        <v>1059</v>
      </c>
      <c r="C92" s="1" t="s">
        <v>1060</v>
      </c>
      <c r="D92" s="1" t="s">
        <v>13</v>
      </c>
      <c r="E92" s="1" t="s">
        <v>19</v>
      </c>
      <c r="F92" s="1" t="s">
        <v>84</v>
      </c>
      <c r="G92" s="1" t="s">
        <v>295</v>
      </c>
      <c r="H92" s="76">
        <v>90000000</v>
      </c>
      <c r="I92" s="76">
        <v>10800000</v>
      </c>
      <c r="J92" s="56">
        <v>84</v>
      </c>
      <c r="K92" s="1" t="s">
        <v>554</v>
      </c>
      <c r="L92" s="1" t="s">
        <v>237</v>
      </c>
      <c r="M92" s="1" t="s">
        <v>1834</v>
      </c>
      <c r="N92" s="1">
        <v>20.25</v>
      </c>
      <c r="O92" s="77">
        <v>47893</v>
      </c>
      <c r="P92" s="56" t="s">
        <v>17</v>
      </c>
      <c r="Q92" s="56">
        <v>1</v>
      </c>
      <c r="R92" s="56">
        <v>1</v>
      </c>
      <c r="S92" s="1" t="s">
        <v>35</v>
      </c>
      <c r="T92" s="77">
        <v>33579</v>
      </c>
      <c r="U92" s="1" t="s">
        <v>1165</v>
      </c>
      <c r="V92" s="1" t="s">
        <v>110</v>
      </c>
      <c r="W92" s="1" t="s">
        <v>16</v>
      </c>
      <c r="X92" s="1">
        <v>2024</v>
      </c>
    </row>
    <row r="93" spans="1:24" x14ac:dyDescent="0.25">
      <c r="A93" s="1" t="s">
        <v>12</v>
      </c>
      <c r="B93" s="1" t="s">
        <v>1061</v>
      </c>
      <c r="C93" s="1" t="s">
        <v>367</v>
      </c>
      <c r="D93" s="1" t="s">
        <v>13</v>
      </c>
      <c r="E93" s="1" t="s">
        <v>27</v>
      </c>
      <c r="F93" s="1" t="s">
        <v>89</v>
      </c>
      <c r="G93" s="1" t="s">
        <v>295</v>
      </c>
      <c r="H93" s="76">
        <v>25500000</v>
      </c>
      <c r="I93" s="76">
        <v>12750000</v>
      </c>
      <c r="J93" s="56">
        <v>60</v>
      </c>
      <c r="K93" s="1" t="s">
        <v>454</v>
      </c>
      <c r="L93" s="1" t="s">
        <v>245</v>
      </c>
      <c r="M93" s="1" t="s">
        <v>1834</v>
      </c>
      <c r="N93" s="1">
        <v>20.75</v>
      </c>
      <c r="O93" s="77">
        <v>47169</v>
      </c>
      <c r="P93" s="56" t="s">
        <v>17</v>
      </c>
      <c r="Q93" s="56">
        <v>1</v>
      </c>
      <c r="R93" s="56">
        <v>1</v>
      </c>
      <c r="S93" s="1" t="s">
        <v>18</v>
      </c>
      <c r="T93" s="77">
        <v>31826</v>
      </c>
      <c r="U93" s="1" t="s">
        <v>1166</v>
      </c>
      <c r="V93" s="1" t="s">
        <v>111</v>
      </c>
      <c r="W93" s="1" t="s">
        <v>16</v>
      </c>
      <c r="X93" s="1">
        <v>2024</v>
      </c>
    </row>
    <row r="94" spans="1:24" x14ac:dyDescent="0.25">
      <c r="A94" s="1" t="s">
        <v>12</v>
      </c>
      <c r="B94" s="1" t="s">
        <v>651</v>
      </c>
      <c r="C94" s="1" t="s">
        <v>713</v>
      </c>
      <c r="D94" s="1" t="s">
        <v>37</v>
      </c>
      <c r="E94" s="1" t="s">
        <v>10</v>
      </c>
      <c r="F94" s="1" t="s">
        <v>100</v>
      </c>
      <c r="G94" s="1" t="s">
        <v>295</v>
      </c>
      <c r="H94" s="76">
        <v>16000000</v>
      </c>
      <c r="I94" s="76">
        <v>13600000</v>
      </c>
      <c r="J94" s="56">
        <v>36</v>
      </c>
      <c r="K94" s="1" t="s">
        <v>556</v>
      </c>
      <c r="L94" s="1" t="s">
        <v>165</v>
      </c>
      <c r="M94" s="1" t="s">
        <v>1835</v>
      </c>
      <c r="N94" s="1">
        <v>20.75</v>
      </c>
      <c r="O94" s="77">
        <v>46398</v>
      </c>
      <c r="P94" s="56" t="s">
        <v>544</v>
      </c>
      <c r="Q94" s="56">
        <v>0</v>
      </c>
      <c r="R94" s="56">
        <v>0</v>
      </c>
      <c r="S94" s="1" t="s">
        <v>35</v>
      </c>
      <c r="T94" s="77">
        <v>33434</v>
      </c>
      <c r="U94" s="1" t="s">
        <v>772</v>
      </c>
      <c r="V94" s="1" t="s">
        <v>110</v>
      </c>
      <c r="W94" s="1" t="s">
        <v>103</v>
      </c>
      <c r="X94" s="1">
        <v>2024</v>
      </c>
    </row>
    <row r="95" spans="1:24" x14ac:dyDescent="0.25">
      <c r="A95" s="1" t="s">
        <v>12</v>
      </c>
      <c r="B95" s="1" t="s">
        <v>823</v>
      </c>
      <c r="C95" s="1" t="s">
        <v>935</v>
      </c>
      <c r="D95" s="1" t="s">
        <v>37</v>
      </c>
      <c r="E95" s="1" t="s">
        <v>63</v>
      </c>
      <c r="F95" s="1" t="s">
        <v>70</v>
      </c>
      <c r="G95" s="1" t="s">
        <v>295</v>
      </c>
      <c r="H95" s="76">
        <v>120000000</v>
      </c>
      <c r="I95" s="76">
        <v>35000000</v>
      </c>
      <c r="J95" s="56">
        <v>36</v>
      </c>
      <c r="K95" s="1" t="s">
        <v>546</v>
      </c>
      <c r="L95" s="1" t="s">
        <v>336</v>
      </c>
      <c r="M95" s="1" t="s">
        <v>1833</v>
      </c>
      <c r="N95" s="1">
        <v>20.25</v>
      </c>
      <c r="O95" s="77">
        <v>46430</v>
      </c>
      <c r="P95" s="56" t="s">
        <v>544</v>
      </c>
      <c r="Q95" s="56">
        <v>0</v>
      </c>
      <c r="R95" s="56">
        <v>0</v>
      </c>
      <c r="S95" s="1" t="s">
        <v>35</v>
      </c>
      <c r="T95" s="77">
        <v>35715</v>
      </c>
      <c r="U95" s="1" t="s">
        <v>981</v>
      </c>
      <c r="V95" s="1" t="s">
        <v>111</v>
      </c>
      <c r="W95" s="1" t="s">
        <v>16</v>
      </c>
      <c r="X95" s="1">
        <v>2024</v>
      </c>
    </row>
    <row r="96" spans="1:24" x14ac:dyDescent="0.25">
      <c r="A96" s="1" t="s">
        <v>12</v>
      </c>
      <c r="B96" s="1" t="s">
        <v>819</v>
      </c>
      <c r="C96" s="1" t="s">
        <v>185</v>
      </c>
      <c r="D96" s="1" t="s">
        <v>13</v>
      </c>
      <c r="E96" s="1" t="s">
        <v>14</v>
      </c>
      <c r="F96" s="1" t="s">
        <v>30</v>
      </c>
      <c r="G96" s="1" t="s">
        <v>295</v>
      </c>
      <c r="H96" s="76">
        <v>25000000</v>
      </c>
      <c r="I96" s="76">
        <v>7700000</v>
      </c>
      <c r="J96" s="56">
        <v>60</v>
      </c>
      <c r="K96" s="1" t="s">
        <v>564</v>
      </c>
      <c r="L96" s="1" t="s">
        <v>387</v>
      </c>
      <c r="M96" s="1" t="s">
        <v>1833</v>
      </c>
      <c r="N96" s="1">
        <v>20.75</v>
      </c>
      <c r="O96" s="77">
        <v>47161</v>
      </c>
      <c r="P96" s="56" t="s">
        <v>544</v>
      </c>
      <c r="Q96" s="56">
        <v>0</v>
      </c>
      <c r="R96" s="56">
        <v>0</v>
      </c>
      <c r="S96" s="1" t="s">
        <v>18</v>
      </c>
      <c r="T96" s="77">
        <v>33040</v>
      </c>
      <c r="U96" s="1" t="s">
        <v>1167</v>
      </c>
      <c r="V96" s="1" t="s">
        <v>111</v>
      </c>
      <c r="W96" s="1" t="s">
        <v>16</v>
      </c>
      <c r="X96" s="1">
        <v>2024</v>
      </c>
    </row>
    <row r="97" spans="1:24" x14ac:dyDescent="0.25">
      <c r="A97" s="1" t="s">
        <v>38</v>
      </c>
      <c r="B97" s="1" t="s">
        <v>701</v>
      </c>
      <c r="C97" s="1" t="s">
        <v>702</v>
      </c>
      <c r="D97" s="1" t="s">
        <v>37</v>
      </c>
      <c r="E97" s="1" t="s">
        <v>63</v>
      </c>
      <c r="F97" s="1" t="s">
        <v>70</v>
      </c>
      <c r="G97" s="1" t="s">
        <v>295</v>
      </c>
      <c r="H97" s="76">
        <v>12000000</v>
      </c>
      <c r="I97" s="76">
        <v>4500000</v>
      </c>
      <c r="J97" s="56">
        <v>36</v>
      </c>
      <c r="K97" s="1" t="s">
        <v>564</v>
      </c>
      <c r="L97" s="1" t="s">
        <v>402</v>
      </c>
      <c r="M97" s="1" t="s">
        <v>1835</v>
      </c>
      <c r="N97" s="1">
        <v>7</v>
      </c>
      <c r="O97" s="77">
        <v>46412</v>
      </c>
      <c r="P97" s="56" t="s">
        <v>544</v>
      </c>
      <c r="Q97" s="56">
        <v>2</v>
      </c>
      <c r="R97" s="56">
        <v>0</v>
      </c>
      <c r="S97" s="1" t="s">
        <v>35</v>
      </c>
      <c r="T97" s="77">
        <v>27740</v>
      </c>
      <c r="U97" s="1" t="s">
        <v>763</v>
      </c>
      <c r="V97" s="1" t="s">
        <v>111</v>
      </c>
      <c r="W97" s="1" t="s">
        <v>260</v>
      </c>
      <c r="X97" s="1">
        <v>2024</v>
      </c>
    </row>
    <row r="98" spans="1:24" x14ac:dyDescent="0.25">
      <c r="A98" s="1" t="s">
        <v>12</v>
      </c>
      <c r="B98" s="1" t="s">
        <v>936</v>
      </c>
      <c r="C98" s="1" t="s">
        <v>937</v>
      </c>
      <c r="D98" s="1" t="s">
        <v>13</v>
      </c>
      <c r="E98" s="1" t="s">
        <v>19</v>
      </c>
      <c r="F98" s="1" t="s">
        <v>224</v>
      </c>
      <c r="G98" s="1" t="s">
        <v>295</v>
      </c>
      <c r="H98" s="76">
        <v>20000000</v>
      </c>
      <c r="I98" s="76">
        <v>13024263</v>
      </c>
      <c r="J98" s="56">
        <v>60</v>
      </c>
      <c r="K98" s="1" t="s">
        <v>557</v>
      </c>
      <c r="L98" s="1" t="s">
        <v>378</v>
      </c>
      <c r="M98" s="1" t="s">
        <v>1835</v>
      </c>
      <c r="N98" s="1">
        <v>20.75</v>
      </c>
      <c r="O98" s="77">
        <v>47168</v>
      </c>
      <c r="P98" s="56" t="s">
        <v>544</v>
      </c>
      <c r="Q98" s="56">
        <v>4</v>
      </c>
      <c r="R98" s="56">
        <v>2</v>
      </c>
      <c r="S98" s="1" t="s">
        <v>35</v>
      </c>
      <c r="T98" s="77">
        <v>23369</v>
      </c>
      <c r="U98" s="1" t="s">
        <v>982</v>
      </c>
      <c r="V98" s="1" t="s">
        <v>111</v>
      </c>
      <c r="W98" s="1" t="s">
        <v>16</v>
      </c>
      <c r="X98" s="1">
        <v>2024</v>
      </c>
    </row>
    <row r="99" spans="1:24" x14ac:dyDescent="0.25">
      <c r="A99" s="1" t="s">
        <v>12</v>
      </c>
      <c r="B99" s="1" t="s">
        <v>714</v>
      </c>
      <c r="C99" s="1" t="s">
        <v>715</v>
      </c>
      <c r="D99" s="1" t="s">
        <v>37</v>
      </c>
      <c r="E99" s="1" t="s">
        <v>10</v>
      </c>
      <c r="F99" s="1" t="s">
        <v>39</v>
      </c>
      <c r="G99" s="1" t="s">
        <v>453</v>
      </c>
      <c r="H99" s="76">
        <v>15000000</v>
      </c>
      <c r="I99" s="76">
        <v>5150000</v>
      </c>
      <c r="J99" s="56">
        <v>36</v>
      </c>
      <c r="K99" s="1" t="s">
        <v>561</v>
      </c>
      <c r="L99" s="1" t="s">
        <v>339</v>
      </c>
      <c r="M99" s="1" t="s">
        <v>1835</v>
      </c>
      <c r="N99" s="1">
        <v>21</v>
      </c>
      <c r="O99" s="77">
        <v>46391</v>
      </c>
      <c r="P99" s="56" t="s">
        <v>544</v>
      </c>
      <c r="Q99" s="56">
        <v>1</v>
      </c>
      <c r="R99" s="56">
        <v>0</v>
      </c>
      <c r="S99" s="1" t="s">
        <v>35</v>
      </c>
      <c r="T99" s="77">
        <v>26180</v>
      </c>
      <c r="U99" s="1" t="s">
        <v>773</v>
      </c>
      <c r="V99" s="1" t="s">
        <v>111</v>
      </c>
      <c r="W99" s="1" t="s">
        <v>16</v>
      </c>
      <c r="X99" s="1">
        <v>2024</v>
      </c>
    </row>
    <row r="100" spans="1:24" x14ac:dyDescent="0.25">
      <c r="A100" s="1" t="s">
        <v>12</v>
      </c>
      <c r="B100" s="1" t="s">
        <v>827</v>
      </c>
      <c r="C100" s="1" t="s">
        <v>1062</v>
      </c>
      <c r="D100" s="1" t="s">
        <v>13</v>
      </c>
      <c r="E100" s="1" t="s">
        <v>14</v>
      </c>
      <c r="F100" s="1" t="s">
        <v>601</v>
      </c>
      <c r="G100" s="1" t="s">
        <v>295</v>
      </c>
      <c r="H100" s="76">
        <v>15000000</v>
      </c>
      <c r="I100" s="76">
        <v>2699500</v>
      </c>
      <c r="J100" s="56">
        <v>60</v>
      </c>
      <c r="K100" s="1" t="s">
        <v>566</v>
      </c>
      <c r="L100" s="1" t="s">
        <v>101</v>
      </c>
      <c r="M100" s="1" t="s">
        <v>1833</v>
      </c>
      <c r="N100" s="1">
        <v>20.25</v>
      </c>
      <c r="O100" s="77">
        <v>47171</v>
      </c>
      <c r="P100" s="56" t="s">
        <v>544</v>
      </c>
      <c r="Q100" s="56">
        <v>0</v>
      </c>
      <c r="R100" s="56">
        <v>1</v>
      </c>
      <c r="S100" s="1" t="s">
        <v>18</v>
      </c>
      <c r="T100" s="77">
        <v>33264</v>
      </c>
      <c r="U100" s="1" t="s">
        <v>1168</v>
      </c>
      <c r="V100" s="1" t="s">
        <v>111</v>
      </c>
      <c r="W100" s="1" t="s">
        <v>16</v>
      </c>
      <c r="X100" s="1">
        <v>2024</v>
      </c>
    </row>
    <row r="101" spans="1:24" x14ac:dyDescent="0.25">
      <c r="A101" s="1" t="s">
        <v>12</v>
      </c>
      <c r="B101" s="1" t="s">
        <v>716</v>
      </c>
      <c r="C101" s="1" t="s">
        <v>717</v>
      </c>
      <c r="D101" s="1" t="s">
        <v>13</v>
      </c>
      <c r="E101" s="1" t="s">
        <v>14</v>
      </c>
      <c r="F101" s="1" t="s">
        <v>30</v>
      </c>
      <c r="G101" s="1" t="s">
        <v>295</v>
      </c>
      <c r="H101" s="76">
        <v>46920000</v>
      </c>
      <c r="I101" s="76">
        <v>7000000</v>
      </c>
      <c r="J101" s="56">
        <v>84</v>
      </c>
      <c r="K101" s="1" t="s">
        <v>543</v>
      </c>
      <c r="L101" s="1" t="s">
        <v>142</v>
      </c>
      <c r="M101" s="1" t="s">
        <v>1835</v>
      </c>
      <c r="N101" s="1">
        <v>21</v>
      </c>
      <c r="O101" s="77">
        <v>47864</v>
      </c>
      <c r="P101" s="56" t="s">
        <v>544</v>
      </c>
      <c r="Q101" s="56">
        <v>1</v>
      </c>
      <c r="R101" s="56">
        <v>2</v>
      </c>
      <c r="S101" s="1" t="s">
        <v>35</v>
      </c>
      <c r="T101" s="77">
        <v>27835</v>
      </c>
      <c r="U101" s="1" t="s">
        <v>774</v>
      </c>
      <c r="V101" s="1" t="s">
        <v>111</v>
      </c>
      <c r="W101" s="1" t="s">
        <v>16</v>
      </c>
      <c r="X101" s="1">
        <v>2024</v>
      </c>
    </row>
    <row r="102" spans="1:24" x14ac:dyDescent="0.25">
      <c r="A102" s="1" t="s">
        <v>12</v>
      </c>
      <c r="B102" s="1" t="s">
        <v>938</v>
      </c>
      <c r="C102" s="1" t="s">
        <v>156</v>
      </c>
      <c r="D102" s="1" t="s">
        <v>13</v>
      </c>
      <c r="E102" s="1" t="s">
        <v>14</v>
      </c>
      <c r="F102" s="1" t="s">
        <v>30</v>
      </c>
      <c r="G102" s="1" t="s">
        <v>295</v>
      </c>
      <c r="H102" s="76">
        <v>130000000</v>
      </c>
      <c r="I102" s="76">
        <v>110500000</v>
      </c>
      <c r="J102" s="56">
        <v>60</v>
      </c>
      <c r="K102" s="1" t="s">
        <v>558</v>
      </c>
      <c r="L102" s="1" t="s">
        <v>276</v>
      </c>
      <c r="M102" s="1" t="s">
        <v>1833</v>
      </c>
      <c r="N102" s="1">
        <v>20.75</v>
      </c>
      <c r="O102" s="77">
        <v>47164</v>
      </c>
      <c r="P102" s="56" t="s">
        <v>544</v>
      </c>
      <c r="Q102" s="56">
        <v>0</v>
      </c>
      <c r="R102" s="56">
        <v>0</v>
      </c>
      <c r="S102" s="1" t="s">
        <v>35</v>
      </c>
      <c r="T102" s="77">
        <v>32111</v>
      </c>
      <c r="U102" s="1" t="s">
        <v>983</v>
      </c>
      <c r="V102" s="1" t="s">
        <v>110</v>
      </c>
      <c r="W102" s="1" t="s">
        <v>16</v>
      </c>
      <c r="X102" s="1">
        <v>2024</v>
      </c>
    </row>
    <row r="103" spans="1:24" x14ac:dyDescent="0.25">
      <c r="A103" s="1" t="s">
        <v>7</v>
      </c>
      <c r="B103" s="1" t="s">
        <v>536</v>
      </c>
      <c r="C103" s="1" t="s">
        <v>860</v>
      </c>
      <c r="D103" s="1" t="s">
        <v>37</v>
      </c>
      <c r="E103" s="1" t="s">
        <v>19</v>
      </c>
      <c r="F103" s="1" t="s">
        <v>359</v>
      </c>
      <c r="G103" s="1" t="s">
        <v>295</v>
      </c>
      <c r="H103" s="76">
        <v>150000000</v>
      </c>
      <c r="I103" s="76">
        <v>117000000</v>
      </c>
      <c r="J103" s="56">
        <v>36</v>
      </c>
      <c r="K103" s="1" t="s">
        <v>554</v>
      </c>
      <c r="L103" s="1" t="s">
        <v>249</v>
      </c>
      <c r="M103" s="1" t="s">
        <v>1835</v>
      </c>
      <c r="N103" s="1">
        <v>21</v>
      </c>
      <c r="O103" s="77">
        <v>46382</v>
      </c>
      <c r="P103" s="56" t="s">
        <v>544</v>
      </c>
      <c r="Q103" s="56">
        <v>0</v>
      </c>
      <c r="R103" s="56">
        <v>0</v>
      </c>
      <c r="S103" s="1" t="s">
        <v>35</v>
      </c>
      <c r="T103" s="77">
        <v>31052</v>
      </c>
      <c r="U103" s="1" t="s">
        <v>894</v>
      </c>
      <c r="V103" s="1" t="s">
        <v>110</v>
      </c>
      <c r="W103" s="1" t="s">
        <v>16</v>
      </c>
      <c r="X103" s="1">
        <v>2024</v>
      </c>
    </row>
    <row r="104" spans="1:24" x14ac:dyDescent="0.25">
      <c r="A104" s="1" t="s">
        <v>12</v>
      </c>
      <c r="B104" s="1" t="s">
        <v>861</v>
      </c>
      <c r="C104" s="1" t="s">
        <v>606</v>
      </c>
      <c r="D104" s="1" t="s">
        <v>37</v>
      </c>
      <c r="E104" s="1" t="s">
        <v>19</v>
      </c>
      <c r="F104" s="1" t="s">
        <v>78</v>
      </c>
      <c r="G104" s="1" t="s">
        <v>295</v>
      </c>
      <c r="H104" s="76">
        <v>19000000</v>
      </c>
      <c r="I104" s="76">
        <v>4000000</v>
      </c>
      <c r="J104" s="56">
        <v>36</v>
      </c>
      <c r="K104" s="1" t="s">
        <v>546</v>
      </c>
      <c r="L104" s="1" t="s">
        <v>336</v>
      </c>
      <c r="M104" s="1" t="s">
        <v>1833</v>
      </c>
      <c r="N104" s="1">
        <v>20.75</v>
      </c>
      <c r="O104" s="77">
        <v>46423</v>
      </c>
      <c r="P104" s="56" t="s">
        <v>17</v>
      </c>
      <c r="Q104" s="56">
        <v>0</v>
      </c>
      <c r="R104" s="56">
        <v>0</v>
      </c>
      <c r="S104" s="1" t="s">
        <v>18</v>
      </c>
      <c r="T104" s="77">
        <v>30159</v>
      </c>
      <c r="U104" s="1" t="s">
        <v>895</v>
      </c>
      <c r="V104" s="1" t="s">
        <v>111</v>
      </c>
      <c r="W104" s="1" t="s">
        <v>16</v>
      </c>
      <c r="X104" s="1">
        <v>2024</v>
      </c>
    </row>
    <row r="105" spans="1:24" x14ac:dyDescent="0.25">
      <c r="A105" s="1" t="s">
        <v>12</v>
      </c>
      <c r="B105" s="1" t="s">
        <v>581</v>
      </c>
      <c r="C105" s="1" t="s">
        <v>939</v>
      </c>
      <c r="D105" s="1" t="s">
        <v>13</v>
      </c>
      <c r="E105" s="1" t="s">
        <v>14</v>
      </c>
      <c r="F105" s="1" t="s">
        <v>30</v>
      </c>
      <c r="G105" s="1" t="s">
        <v>295</v>
      </c>
      <c r="H105" s="76">
        <v>40000000</v>
      </c>
      <c r="I105" s="76">
        <v>34000000</v>
      </c>
      <c r="J105" s="56">
        <v>60</v>
      </c>
      <c r="K105" s="1" t="s">
        <v>548</v>
      </c>
      <c r="L105" s="1" t="s">
        <v>26</v>
      </c>
      <c r="M105" s="1" t="s">
        <v>1835</v>
      </c>
      <c r="N105" s="1">
        <v>20.75</v>
      </c>
      <c r="O105" s="77">
        <v>47163</v>
      </c>
      <c r="P105" s="56" t="s">
        <v>544</v>
      </c>
      <c r="Q105" s="56">
        <v>0</v>
      </c>
      <c r="R105" s="56">
        <v>1</v>
      </c>
      <c r="S105" s="1" t="s">
        <v>35</v>
      </c>
      <c r="T105" s="77">
        <v>0</v>
      </c>
      <c r="U105" s="1" t="s">
        <v>984</v>
      </c>
      <c r="V105" s="1" t="s">
        <v>111</v>
      </c>
      <c r="W105" s="1" t="s">
        <v>16</v>
      </c>
      <c r="X105" s="1">
        <v>2024</v>
      </c>
    </row>
    <row r="106" spans="1:24" x14ac:dyDescent="0.25">
      <c r="A106" s="1" t="s">
        <v>12</v>
      </c>
      <c r="B106" s="1" t="s">
        <v>816</v>
      </c>
      <c r="C106" s="1" t="s">
        <v>940</v>
      </c>
      <c r="D106" s="1" t="s">
        <v>13</v>
      </c>
      <c r="E106" s="1" t="s">
        <v>10</v>
      </c>
      <c r="F106" s="1" t="s">
        <v>66</v>
      </c>
      <c r="G106" s="1" t="s">
        <v>295</v>
      </c>
      <c r="H106" s="76">
        <v>350160000</v>
      </c>
      <c r="I106" s="76">
        <v>70000000</v>
      </c>
      <c r="J106" s="56">
        <v>84</v>
      </c>
      <c r="K106" s="1" t="s">
        <v>548</v>
      </c>
      <c r="L106" s="1" t="s">
        <v>15</v>
      </c>
      <c r="M106" s="1" t="s">
        <v>1833</v>
      </c>
      <c r="N106" s="1">
        <v>20.75</v>
      </c>
      <c r="O106" s="77">
        <v>47893</v>
      </c>
      <c r="P106" s="56" t="s">
        <v>544</v>
      </c>
      <c r="Q106" s="56">
        <v>9</v>
      </c>
      <c r="R106" s="56">
        <v>0</v>
      </c>
      <c r="S106" s="1" t="s">
        <v>35</v>
      </c>
      <c r="T106" s="77">
        <v>34109</v>
      </c>
      <c r="U106" s="1" t="s">
        <v>985</v>
      </c>
      <c r="V106" s="1" t="s">
        <v>111</v>
      </c>
      <c r="W106" s="1" t="s">
        <v>16</v>
      </c>
      <c r="X106" s="1">
        <v>2024</v>
      </c>
    </row>
    <row r="107" spans="1:24" x14ac:dyDescent="0.25">
      <c r="A107" s="1" t="s">
        <v>12</v>
      </c>
      <c r="B107" s="1" t="s">
        <v>1063</v>
      </c>
      <c r="C107" s="1" t="s">
        <v>1064</v>
      </c>
      <c r="D107" s="1" t="s">
        <v>13</v>
      </c>
      <c r="E107" s="1" t="s">
        <v>19</v>
      </c>
      <c r="F107" s="1" t="s">
        <v>120</v>
      </c>
      <c r="G107" s="1" t="s">
        <v>295</v>
      </c>
      <c r="H107" s="76">
        <v>119000000</v>
      </c>
      <c r="I107" s="76">
        <v>59500000</v>
      </c>
      <c r="J107" s="56">
        <v>60</v>
      </c>
      <c r="K107" s="1" t="s">
        <v>553</v>
      </c>
      <c r="L107" s="1" t="s">
        <v>344</v>
      </c>
      <c r="M107" s="1" t="s">
        <v>1833</v>
      </c>
      <c r="N107" s="1">
        <v>20.25</v>
      </c>
      <c r="O107" s="77">
        <v>47176</v>
      </c>
      <c r="P107" s="56" t="s">
        <v>544</v>
      </c>
      <c r="Q107" s="56">
        <v>5</v>
      </c>
      <c r="R107" s="56">
        <v>2</v>
      </c>
      <c r="S107" s="1" t="s">
        <v>18</v>
      </c>
      <c r="T107" s="77">
        <v>24648</v>
      </c>
      <c r="U107" s="1" t="s">
        <v>1169</v>
      </c>
      <c r="V107" s="1" t="s">
        <v>111</v>
      </c>
      <c r="W107" s="1" t="s">
        <v>16</v>
      </c>
      <c r="X107" s="1">
        <v>2024</v>
      </c>
    </row>
    <row r="108" spans="1:24" x14ac:dyDescent="0.25">
      <c r="A108" s="1" t="s">
        <v>7</v>
      </c>
      <c r="B108" s="1" t="s">
        <v>1065</v>
      </c>
      <c r="C108" s="1" t="s">
        <v>1066</v>
      </c>
      <c r="D108" s="1" t="s">
        <v>37</v>
      </c>
      <c r="E108" s="1" t="s">
        <v>52</v>
      </c>
      <c r="F108" s="1" t="s">
        <v>179</v>
      </c>
      <c r="G108" s="1" t="s">
        <v>547</v>
      </c>
      <c r="H108" s="76">
        <v>160000000</v>
      </c>
      <c r="I108" s="76">
        <v>102916295</v>
      </c>
      <c r="J108" s="56">
        <v>24</v>
      </c>
      <c r="K108" s="1" t="s">
        <v>556</v>
      </c>
      <c r="L108" s="1" t="s">
        <v>80</v>
      </c>
      <c r="M108" s="1" t="s">
        <v>1835</v>
      </c>
      <c r="N108" s="1">
        <v>21</v>
      </c>
      <c r="O108" s="77">
        <v>46074</v>
      </c>
      <c r="P108" s="56" t="s">
        <v>544</v>
      </c>
      <c r="Q108" s="56">
        <v>0</v>
      </c>
      <c r="R108" s="56">
        <v>0</v>
      </c>
      <c r="S108" s="1" t="s">
        <v>35</v>
      </c>
      <c r="T108" s="77">
        <v>25551</v>
      </c>
      <c r="U108" s="1" t="s">
        <v>1170</v>
      </c>
      <c r="V108" s="1" t="s">
        <v>115</v>
      </c>
      <c r="W108" s="1" t="s">
        <v>16</v>
      </c>
      <c r="X108" s="1">
        <v>2024</v>
      </c>
    </row>
    <row r="109" spans="1:24" x14ac:dyDescent="0.25">
      <c r="A109" s="1" t="s">
        <v>12</v>
      </c>
      <c r="B109" s="1" t="s">
        <v>718</v>
      </c>
      <c r="C109" s="1" t="s">
        <v>719</v>
      </c>
      <c r="D109" s="1" t="s">
        <v>13</v>
      </c>
      <c r="E109" s="1" t="s">
        <v>10</v>
      </c>
      <c r="F109" s="1" t="s">
        <v>93</v>
      </c>
      <c r="G109" s="1" t="s">
        <v>296</v>
      </c>
      <c r="H109" s="76">
        <v>20000000</v>
      </c>
      <c r="I109" s="76">
        <v>6044800</v>
      </c>
      <c r="J109" s="56">
        <v>60</v>
      </c>
      <c r="K109" s="1" t="s">
        <v>556</v>
      </c>
      <c r="L109" s="1" t="s">
        <v>157</v>
      </c>
      <c r="M109" s="1" t="s">
        <v>1835</v>
      </c>
      <c r="N109" s="1">
        <v>7</v>
      </c>
      <c r="O109" s="77">
        <v>47122</v>
      </c>
      <c r="P109" s="56" t="s">
        <v>544</v>
      </c>
      <c r="Q109" s="56">
        <v>0</v>
      </c>
      <c r="R109" s="56">
        <v>0</v>
      </c>
      <c r="S109" s="1" t="s">
        <v>18</v>
      </c>
      <c r="T109" s="77">
        <v>31972</v>
      </c>
      <c r="U109" s="1" t="s">
        <v>775</v>
      </c>
      <c r="V109" s="1" t="s">
        <v>111</v>
      </c>
      <c r="W109" s="1" t="s">
        <v>300</v>
      </c>
      <c r="X109" s="1">
        <v>2024</v>
      </c>
    </row>
    <row r="110" spans="1:24" x14ac:dyDescent="0.25">
      <c r="A110" s="1" t="s">
        <v>12</v>
      </c>
      <c r="B110" s="1" t="s">
        <v>1067</v>
      </c>
      <c r="C110" s="1" t="s">
        <v>1068</v>
      </c>
      <c r="D110" s="1" t="s">
        <v>13</v>
      </c>
      <c r="E110" s="1" t="s">
        <v>14</v>
      </c>
      <c r="F110" s="1" t="s">
        <v>30</v>
      </c>
      <c r="G110" s="1" t="s">
        <v>295</v>
      </c>
      <c r="H110" s="76">
        <v>25000000</v>
      </c>
      <c r="I110" s="76">
        <v>8500000</v>
      </c>
      <c r="J110" s="56">
        <v>60</v>
      </c>
      <c r="K110" s="1" t="s">
        <v>543</v>
      </c>
      <c r="L110" s="1" t="s">
        <v>360</v>
      </c>
      <c r="M110" s="1" t="s">
        <v>1835</v>
      </c>
      <c r="N110" s="1">
        <v>20.75</v>
      </c>
      <c r="O110" s="77">
        <v>47170</v>
      </c>
      <c r="P110" s="56" t="s">
        <v>17</v>
      </c>
      <c r="Q110" s="56">
        <v>0</v>
      </c>
      <c r="R110" s="56">
        <v>2</v>
      </c>
      <c r="S110" s="1" t="s">
        <v>18</v>
      </c>
      <c r="T110" s="77">
        <v>30399</v>
      </c>
      <c r="U110" s="1" t="s">
        <v>1171</v>
      </c>
      <c r="V110" s="1" t="s">
        <v>111</v>
      </c>
      <c r="W110" s="1" t="s">
        <v>16</v>
      </c>
      <c r="X110" s="1">
        <v>2024</v>
      </c>
    </row>
    <row r="111" spans="1:24" x14ac:dyDescent="0.25">
      <c r="A111" s="1" t="s">
        <v>12</v>
      </c>
      <c r="B111" s="1" t="s">
        <v>720</v>
      </c>
      <c r="C111" s="1" t="s">
        <v>622</v>
      </c>
      <c r="D111" s="1" t="s">
        <v>13</v>
      </c>
      <c r="E111" s="1" t="s">
        <v>14</v>
      </c>
      <c r="F111" s="1" t="s">
        <v>30</v>
      </c>
      <c r="G111" s="1" t="s">
        <v>295</v>
      </c>
      <c r="H111" s="76">
        <v>20000000</v>
      </c>
      <c r="I111" s="76">
        <v>16800000</v>
      </c>
      <c r="J111" s="56">
        <v>60</v>
      </c>
      <c r="K111" s="1" t="s">
        <v>556</v>
      </c>
      <c r="L111" s="1" t="s">
        <v>169</v>
      </c>
      <c r="M111" s="1" t="s">
        <v>1835</v>
      </c>
      <c r="N111" s="1">
        <v>21</v>
      </c>
      <c r="O111" s="77">
        <v>47114</v>
      </c>
      <c r="P111" s="56" t="s">
        <v>544</v>
      </c>
      <c r="Q111" s="56">
        <v>0</v>
      </c>
      <c r="R111" s="56">
        <v>0</v>
      </c>
      <c r="S111" s="1" t="s">
        <v>35</v>
      </c>
      <c r="T111" s="77">
        <v>28808</v>
      </c>
      <c r="U111" s="1" t="s">
        <v>776</v>
      </c>
      <c r="V111" s="1" t="s">
        <v>111</v>
      </c>
      <c r="W111" s="1" t="s">
        <v>16</v>
      </c>
      <c r="X111" s="1">
        <v>2024</v>
      </c>
    </row>
    <row r="112" spans="1:24" x14ac:dyDescent="0.25">
      <c r="A112" s="1" t="s">
        <v>12</v>
      </c>
      <c r="B112" s="1" t="s">
        <v>721</v>
      </c>
      <c r="C112" s="1" t="s">
        <v>722</v>
      </c>
      <c r="D112" s="1" t="s">
        <v>13</v>
      </c>
      <c r="E112" s="1" t="s">
        <v>19</v>
      </c>
      <c r="F112" s="1" t="s">
        <v>86</v>
      </c>
      <c r="G112" s="1" t="s">
        <v>295</v>
      </c>
      <c r="H112" s="76">
        <v>78400000</v>
      </c>
      <c r="I112" s="76">
        <v>20000000</v>
      </c>
      <c r="J112" s="56">
        <v>60</v>
      </c>
      <c r="K112" s="1" t="s">
        <v>554</v>
      </c>
      <c r="L112" s="1" t="s">
        <v>80</v>
      </c>
      <c r="M112" s="1" t="s">
        <v>1835</v>
      </c>
      <c r="N112" s="1">
        <v>20.75</v>
      </c>
      <c r="O112" s="77">
        <v>47120</v>
      </c>
      <c r="P112" s="56" t="s">
        <v>17</v>
      </c>
      <c r="Q112" s="56">
        <v>4</v>
      </c>
      <c r="R112" s="56">
        <v>1</v>
      </c>
      <c r="S112" s="1" t="s">
        <v>35</v>
      </c>
      <c r="T112" s="77">
        <v>33661</v>
      </c>
      <c r="U112" s="1" t="s">
        <v>777</v>
      </c>
      <c r="V112" s="1" t="s">
        <v>111</v>
      </c>
      <c r="W112" s="1" t="s">
        <v>16</v>
      </c>
      <c r="X112" s="1">
        <v>2024</v>
      </c>
    </row>
    <row r="113" spans="1:24" x14ac:dyDescent="0.25">
      <c r="A113" s="1" t="s">
        <v>12</v>
      </c>
      <c r="B113" s="1" t="s">
        <v>862</v>
      </c>
      <c r="C113" s="1" t="s">
        <v>417</v>
      </c>
      <c r="D113" s="1" t="s">
        <v>13</v>
      </c>
      <c r="E113" s="1" t="s">
        <v>32</v>
      </c>
      <c r="F113" s="1" t="s">
        <v>33</v>
      </c>
      <c r="G113" s="1" t="s">
        <v>547</v>
      </c>
      <c r="H113" s="76">
        <v>57000000</v>
      </c>
      <c r="I113" s="76">
        <v>20000000</v>
      </c>
      <c r="J113" s="56">
        <v>60</v>
      </c>
      <c r="K113" s="1" t="s">
        <v>564</v>
      </c>
      <c r="L113" s="1" t="s">
        <v>387</v>
      </c>
      <c r="M113" s="1" t="s">
        <v>1833</v>
      </c>
      <c r="N113" s="1">
        <v>20.25</v>
      </c>
      <c r="O113" s="77">
        <v>47147</v>
      </c>
      <c r="P113" s="56" t="s">
        <v>17</v>
      </c>
      <c r="Q113" s="56">
        <v>0</v>
      </c>
      <c r="R113" s="56">
        <v>0</v>
      </c>
      <c r="S113" s="1" t="s">
        <v>35</v>
      </c>
      <c r="T113" s="77">
        <v>26822</v>
      </c>
      <c r="U113" s="1" t="s">
        <v>896</v>
      </c>
      <c r="V113" s="1" t="s">
        <v>110</v>
      </c>
      <c r="W113" s="1" t="s">
        <v>80</v>
      </c>
      <c r="X113" s="1">
        <v>2024</v>
      </c>
    </row>
    <row r="114" spans="1:24" x14ac:dyDescent="0.25">
      <c r="A114" s="1" t="s">
        <v>7</v>
      </c>
      <c r="B114" s="1" t="s">
        <v>1069</v>
      </c>
      <c r="C114" s="1" t="s">
        <v>1070</v>
      </c>
      <c r="D114" s="1" t="s">
        <v>13</v>
      </c>
      <c r="E114" s="1" t="s">
        <v>52</v>
      </c>
      <c r="F114" s="1" t="s">
        <v>580</v>
      </c>
      <c r="G114" s="1" t="s">
        <v>453</v>
      </c>
      <c r="H114" s="76">
        <v>165000000</v>
      </c>
      <c r="I114" s="76">
        <v>139633500</v>
      </c>
      <c r="J114" s="56">
        <v>60</v>
      </c>
      <c r="K114" s="1" t="s">
        <v>454</v>
      </c>
      <c r="L114" s="1" t="s">
        <v>169</v>
      </c>
      <c r="M114" s="1" t="s">
        <v>1833</v>
      </c>
      <c r="N114" s="1">
        <v>20.75</v>
      </c>
      <c r="O114" s="77">
        <v>47169</v>
      </c>
      <c r="P114" s="56" t="s">
        <v>544</v>
      </c>
      <c r="Q114" s="56">
        <v>0</v>
      </c>
      <c r="R114" s="56">
        <v>0</v>
      </c>
      <c r="S114" s="1" t="s">
        <v>35</v>
      </c>
      <c r="T114" s="77">
        <v>28804</v>
      </c>
      <c r="U114" s="1" t="s">
        <v>1172</v>
      </c>
      <c r="V114" s="1" t="s">
        <v>110</v>
      </c>
      <c r="W114" s="1" t="s">
        <v>16</v>
      </c>
      <c r="X114" s="1">
        <v>2024</v>
      </c>
    </row>
    <row r="115" spans="1:24" x14ac:dyDescent="0.25">
      <c r="A115" s="1" t="s">
        <v>12</v>
      </c>
      <c r="B115" s="1" t="s">
        <v>652</v>
      </c>
      <c r="C115" s="1" t="s">
        <v>723</v>
      </c>
      <c r="D115" s="1" t="s">
        <v>13</v>
      </c>
      <c r="E115" s="1" t="s">
        <v>10</v>
      </c>
      <c r="F115" s="1" t="s">
        <v>66</v>
      </c>
      <c r="G115" s="1" t="s">
        <v>295</v>
      </c>
      <c r="H115" s="76">
        <v>12800000</v>
      </c>
      <c r="I115" s="76">
        <v>10880000</v>
      </c>
      <c r="J115" s="56">
        <v>60</v>
      </c>
      <c r="K115" s="1" t="s">
        <v>556</v>
      </c>
      <c r="L115" s="1" t="s">
        <v>169</v>
      </c>
      <c r="M115" s="1" t="s">
        <v>1835</v>
      </c>
      <c r="N115" s="1">
        <v>20.75</v>
      </c>
      <c r="O115" s="77">
        <v>47115</v>
      </c>
      <c r="P115" s="56" t="s">
        <v>544</v>
      </c>
      <c r="Q115" s="56">
        <v>0</v>
      </c>
      <c r="R115" s="56">
        <v>0</v>
      </c>
      <c r="S115" s="1" t="s">
        <v>35</v>
      </c>
      <c r="T115" s="77">
        <v>32289</v>
      </c>
      <c r="U115" s="1" t="s">
        <v>778</v>
      </c>
      <c r="V115" s="1" t="s">
        <v>110</v>
      </c>
      <c r="W115" s="1" t="s">
        <v>16</v>
      </c>
      <c r="X115" s="1">
        <v>2024</v>
      </c>
    </row>
    <row r="116" spans="1:24" x14ac:dyDescent="0.25">
      <c r="A116" s="1" t="s">
        <v>12</v>
      </c>
      <c r="B116" s="1" t="s">
        <v>1071</v>
      </c>
      <c r="C116" s="1" t="s">
        <v>1072</v>
      </c>
      <c r="D116" s="1" t="s">
        <v>13</v>
      </c>
      <c r="E116" s="1" t="s">
        <v>19</v>
      </c>
      <c r="F116" s="1" t="s">
        <v>20</v>
      </c>
      <c r="G116" s="1" t="s">
        <v>295</v>
      </c>
      <c r="H116" s="76">
        <v>25000000</v>
      </c>
      <c r="I116" s="76">
        <v>5023690</v>
      </c>
      <c r="J116" s="56">
        <v>60</v>
      </c>
      <c r="K116" s="1" t="s">
        <v>561</v>
      </c>
      <c r="L116" s="1" t="s">
        <v>337</v>
      </c>
      <c r="M116" s="1" t="s">
        <v>1833</v>
      </c>
      <c r="N116" s="1">
        <v>20.25</v>
      </c>
      <c r="O116" s="77">
        <v>47175</v>
      </c>
      <c r="P116" s="56" t="s">
        <v>17</v>
      </c>
      <c r="Q116" s="56">
        <v>0</v>
      </c>
      <c r="R116" s="56">
        <v>1</v>
      </c>
      <c r="S116" s="1" t="s">
        <v>35</v>
      </c>
      <c r="T116" s="77">
        <v>0</v>
      </c>
      <c r="U116" s="1" t="s">
        <v>1173</v>
      </c>
      <c r="V116" s="1" t="s">
        <v>111</v>
      </c>
      <c r="W116" s="1" t="s">
        <v>16</v>
      </c>
      <c r="X116" s="1">
        <v>2024</v>
      </c>
    </row>
    <row r="117" spans="1:24" x14ac:dyDescent="0.25">
      <c r="A117" s="1" t="s">
        <v>12</v>
      </c>
      <c r="B117" s="1" t="s">
        <v>863</v>
      </c>
      <c r="C117" s="1" t="s">
        <v>575</v>
      </c>
      <c r="D117" s="1" t="s">
        <v>37</v>
      </c>
      <c r="E117" s="1" t="s">
        <v>10</v>
      </c>
      <c r="F117" s="1" t="s">
        <v>90</v>
      </c>
      <c r="G117" s="1" t="s">
        <v>295</v>
      </c>
      <c r="H117" s="76">
        <v>17800000</v>
      </c>
      <c r="I117" s="76">
        <v>8900000</v>
      </c>
      <c r="J117" s="56">
        <v>36</v>
      </c>
      <c r="K117" s="1" t="s">
        <v>553</v>
      </c>
      <c r="L117" s="1" t="s">
        <v>344</v>
      </c>
      <c r="M117" s="1" t="s">
        <v>1834</v>
      </c>
      <c r="N117" s="1">
        <v>20.75</v>
      </c>
      <c r="O117" s="77">
        <v>46426</v>
      </c>
      <c r="P117" s="56" t="s">
        <v>17</v>
      </c>
      <c r="Q117" s="56">
        <v>1</v>
      </c>
      <c r="R117" s="56">
        <v>0</v>
      </c>
      <c r="S117" s="1" t="s">
        <v>35</v>
      </c>
      <c r="T117" s="77">
        <v>31984</v>
      </c>
      <c r="U117" s="1" t="s">
        <v>897</v>
      </c>
      <c r="V117" s="1" t="s">
        <v>111</v>
      </c>
      <c r="W117" s="1" t="s">
        <v>16</v>
      </c>
      <c r="X117" s="1">
        <v>2024</v>
      </c>
    </row>
    <row r="118" spans="1:24" x14ac:dyDescent="0.25">
      <c r="A118" s="1" t="s">
        <v>7</v>
      </c>
      <c r="B118" s="1" t="s">
        <v>864</v>
      </c>
      <c r="C118" s="1" t="s">
        <v>619</v>
      </c>
      <c r="D118" s="1" t="s">
        <v>13</v>
      </c>
      <c r="E118" s="1" t="s">
        <v>14</v>
      </c>
      <c r="F118" s="1" t="s">
        <v>108</v>
      </c>
      <c r="G118" s="1" t="s">
        <v>453</v>
      </c>
      <c r="H118" s="76">
        <v>360000000</v>
      </c>
      <c r="I118" s="76">
        <v>306000000</v>
      </c>
      <c r="J118" s="56">
        <v>36</v>
      </c>
      <c r="K118" s="1" t="s">
        <v>562</v>
      </c>
      <c r="L118" s="1" t="s">
        <v>520</v>
      </c>
      <c r="M118" s="1" t="s">
        <v>1835</v>
      </c>
      <c r="N118" s="1">
        <v>20.75</v>
      </c>
      <c r="O118" s="77">
        <v>46425</v>
      </c>
      <c r="P118" s="56" t="s">
        <v>544</v>
      </c>
      <c r="Q118" s="56">
        <v>1</v>
      </c>
      <c r="R118" s="56">
        <v>36</v>
      </c>
      <c r="S118" s="1" t="s">
        <v>35</v>
      </c>
      <c r="T118" s="77"/>
      <c r="U118" s="1" t="s">
        <v>898</v>
      </c>
      <c r="V118" s="1" t="s">
        <v>110</v>
      </c>
      <c r="W118" s="1" t="s">
        <v>80</v>
      </c>
      <c r="X118" s="1">
        <v>2024</v>
      </c>
    </row>
    <row r="119" spans="1:24" x14ac:dyDescent="0.25">
      <c r="A119" s="1" t="s">
        <v>12</v>
      </c>
      <c r="B119" s="1" t="s">
        <v>413</v>
      </c>
      <c r="C119" s="1" t="s">
        <v>185</v>
      </c>
      <c r="D119" s="1" t="s">
        <v>13</v>
      </c>
      <c r="E119" s="1" t="s">
        <v>14</v>
      </c>
      <c r="F119" s="1" t="s">
        <v>30</v>
      </c>
      <c r="G119" s="1" t="s">
        <v>547</v>
      </c>
      <c r="H119" s="76">
        <v>32000000</v>
      </c>
      <c r="I119" s="76">
        <v>12600000</v>
      </c>
      <c r="J119" s="56">
        <v>60</v>
      </c>
      <c r="K119" s="1" t="s">
        <v>564</v>
      </c>
      <c r="L119" s="1" t="s">
        <v>387</v>
      </c>
      <c r="M119" s="1" t="s">
        <v>1833</v>
      </c>
      <c r="N119" s="1">
        <v>20.75</v>
      </c>
      <c r="O119" s="77">
        <v>47169</v>
      </c>
      <c r="P119" s="56" t="s">
        <v>544</v>
      </c>
      <c r="Q119" s="56">
        <v>0</v>
      </c>
      <c r="R119" s="56">
        <v>0</v>
      </c>
      <c r="S119" s="1" t="s">
        <v>18</v>
      </c>
      <c r="T119" s="77">
        <v>23047</v>
      </c>
      <c r="U119" s="1" t="s">
        <v>1174</v>
      </c>
      <c r="V119" s="1" t="s">
        <v>111</v>
      </c>
      <c r="W119" s="1" t="s">
        <v>80</v>
      </c>
      <c r="X119" s="1">
        <v>2024</v>
      </c>
    </row>
    <row r="120" spans="1:24" x14ac:dyDescent="0.25">
      <c r="A120" s="1" t="s">
        <v>12</v>
      </c>
      <c r="B120" s="1" t="s">
        <v>724</v>
      </c>
      <c r="C120" s="1" t="s">
        <v>329</v>
      </c>
      <c r="D120" s="1" t="s">
        <v>13</v>
      </c>
      <c r="E120" s="1" t="s">
        <v>14</v>
      </c>
      <c r="F120" s="1" t="s">
        <v>30</v>
      </c>
      <c r="G120" s="1" t="s">
        <v>295</v>
      </c>
      <c r="H120" s="76">
        <v>30000000</v>
      </c>
      <c r="I120" s="76">
        <v>9737000</v>
      </c>
      <c r="J120" s="56">
        <v>60</v>
      </c>
      <c r="K120" s="1" t="s">
        <v>556</v>
      </c>
      <c r="L120" s="1" t="s">
        <v>169</v>
      </c>
      <c r="M120" s="1" t="s">
        <v>1835</v>
      </c>
      <c r="N120" s="1">
        <v>20.5</v>
      </c>
      <c r="O120" s="77">
        <v>47139</v>
      </c>
      <c r="P120" s="56" t="s">
        <v>544</v>
      </c>
      <c r="Q120" s="56">
        <v>0</v>
      </c>
      <c r="R120" s="56">
        <v>1</v>
      </c>
      <c r="S120" s="1" t="s">
        <v>18</v>
      </c>
      <c r="T120" s="77">
        <v>30830</v>
      </c>
      <c r="U120" s="1" t="s">
        <v>779</v>
      </c>
      <c r="V120" s="1" t="s">
        <v>111</v>
      </c>
      <c r="W120" s="1" t="s">
        <v>80</v>
      </c>
      <c r="X120" s="1">
        <v>2024</v>
      </c>
    </row>
    <row r="121" spans="1:24" x14ac:dyDescent="0.25">
      <c r="A121" s="1" t="s">
        <v>12</v>
      </c>
      <c r="B121" s="1" t="s">
        <v>808</v>
      </c>
      <c r="C121" s="1" t="s">
        <v>809</v>
      </c>
      <c r="D121" s="1" t="s">
        <v>37</v>
      </c>
      <c r="E121" s="1" t="s">
        <v>10</v>
      </c>
      <c r="F121" s="1" t="s">
        <v>608</v>
      </c>
      <c r="G121" s="1" t="s">
        <v>295</v>
      </c>
      <c r="H121" s="76">
        <v>30000000</v>
      </c>
      <c r="I121" s="76">
        <v>2700000</v>
      </c>
      <c r="J121" s="56">
        <v>36</v>
      </c>
      <c r="K121" s="1" t="s">
        <v>549</v>
      </c>
      <c r="L121" s="1" t="s">
        <v>366</v>
      </c>
      <c r="M121" s="1" t="s">
        <v>1834</v>
      </c>
      <c r="N121" s="1">
        <v>20.75</v>
      </c>
      <c r="O121" s="77">
        <v>46418</v>
      </c>
      <c r="P121" s="56" t="s">
        <v>17</v>
      </c>
      <c r="Q121" s="56">
        <v>1</v>
      </c>
      <c r="R121" s="56">
        <v>5</v>
      </c>
      <c r="S121" s="1" t="s">
        <v>35</v>
      </c>
      <c r="T121" s="77">
        <v>30152</v>
      </c>
      <c r="U121" s="1" t="s">
        <v>814</v>
      </c>
      <c r="V121" s="1" t="s">
        <v>110</v>
      </c>
      <c r="W121" s="1" t="s">
        <v>16</v>
      </c>
      <c r="X121" s="1">
        <v>2024</v>
      </c>
    </row>
    <row r="122" spans="1:24" x14ac:dyDescent="0.25">
      <c r="A122" s="1" t="s">
        <v>7</v>
      </c>
      <c r="B122" s="1" t="s">
        <v>725</v>
      </c>
      <c r="C122" s="1" t="s">
        <v>726</v>
      </c>
      <c r="D122" s="1" t="s">
        <v>37</v>
      </c>
      <c r="E122" s="1" t="s">
        <v>58</v>
      </c>
      <c r="F122" s="1" t="s">
        <v>517</v>
      </c>
      <c r="G122" s="1" t="s">
        <v>453</v>
      </c>
      <c r="H122" s="76">
        <v>18000000</v>
      </c>
      <c r="I122" s="76">
        <v>6474750</v>
      </c>
      <c r="J122" s="56">
        <v>36</v>
      </c>
      <c r="K122" s="1" t="s">
        <v>543</v>
      </c>
      <c r="L122" s="1" t="s">
        <v>69</v>
      </c>
      <c r="M122" s="1" t="s">
        <v>1835</v>
      </c>
      <c r="N122" s="1">
        <v>20.75</v>
      </c>
      <c r="O122" s="77">
        <v>46397</v>
      </c>
      <c r="P122" s="56" t="s">
        <v>544</v>
      </c>
      <c r="Q122" s="56">
        <v>0</v>
      </c>
      <c r="R122" s="56">
        <v>0</v>
      </c>
      <c r="S122" s="1" t="s">
        <v>35</v>
      </c>
      <c r="T122" s="77">
        <v>28965</v>
      </c>
      <c r="U122" s="1" t="s">
        <v>780</v>
      </c>
      <c r="V122" s="1" t="s">
        <v>111</v>
      </c>
      <c r="W122" s="1" t="s">
        <v>16</v>
      </c>
      <c r="X122" s="1">
        <v>2024</v>
      </c>
    </row>
    <row r="123" spans="1:24" x14ac:dyDescent="0.25">
      <c r="A123" s="1" t="s">
        <v>12</v>
      </c>
      <c r="B123" s="1" t="s">
        <v>481</v>
      </c>
      <c r="C123" s="1" t="s">
        <v>1073</v>
      </c>
      <c r="D123" s="1" t="s">
        <v>13</v>
      </c>
      <c r="E123" s="1" t="s">
        <v>14</v>
      </c>
      <c r="F123" s="1" t="s">
        <v>30</v>
      </c>
      <c r="G123" s="1" t="s">
        <v>551</v>
      </c>
      <c r="H123" s="76">
        <v>10000000</v>
      </c>
      <c r="I123" s="76">
        <v>1800000</v>
      </c>
      <c r="J123" s="56">
        <v>36</v>
      </c>
      <c r="K123" s="1" t="s">
        <v>558</v>
      </c>
      <c r="L123" s="1" t="s">
        <v>276</v>
      </c>
      <c r="M123" s="1" t="s">
        <v>1833</v>
      </c>
      <c r="N123" s="1">
        <v>19.75</v>
      </c>
      <c r="O123" s="77">
        <v>46446</v>
      </c>
      <c r="P123" s="56" t="s">
        <v>17</v>
      </c>
      <c r="Q123" s="56">
        <v>1</v>
      </c>
      <c r="R123" s="56">
        <v>1</v>
      </c>
      <c r="S123" s="1" t="s">
        <v>35</v>
      </c>
      <c r="T123" s="77">
        <v>33373</v>
      </c>
      <c r="U123" s="1" t="s">
        <v>1175</v>
      </c>
      <c r="V123" s="1" t="s">
        <v>110</v>
      </c>
      <c r="W123" s="1" t="s">
        <v>80</v>
      </c>
      <c r="X123" s="1">
        <v>2024</v>
      </c>
    </row>
    <row r="124" spans="1:24" x14ac:dyDescent="0.25">
      <c r="A124" s="1" t="s">
        <v>12</v>
      </c>
      <c r="B124" s="1" t="s">
        <v>941</v>
      </c>
      <c r="C124" s="1" t="s">
        <v>942</v>
      </c>
      <c r="D124" s="1" t="s">
        <v>13</v>
      </c>
      <c r="E124" s="1" t="s">
        <v>14</v>
      </c>
      <c r="F124" s="1" t="s">
        <v>30</v>
      </c>
      <c r="G124" s="1" t="s">
        <v>295</v>
      </c>
      <c r="H124" s="76">
        <v>17000000</v>
      </c>
      <c r="I124" s="76">
        <v>2550000</v>
      </c>
      <c r="J124" s="56">
        <v>60</v>
      </c>
      <c r="K124" s="1" t="s">
        <v>552</v>
      </c>
      <c r="L124" s="1" t="s">
        <v>486</v>
      </c>
      <c r="M124" s="1" t="s">
        <v>1834</v>
      </c>
      <c r="N124" s="1">
        <v>20.25</v>
      </c>
      <c r="O124" s="77">
        <v>47169</v>
      </c>
      <c r="P124" s="56" t="s">
        <v>544</v>
      </c>
      <c r="Q124" s="56">
        <v>1</v>
      </c>
      <c r="R124" s="56">
        <v>0</v>
      </c>
      <c r="S124" s="1" t="s">
        <v>35</v>
      </c>
      <c r="T124" s="77">
        <v>25471</v>
      </c>
      <c r="U124" s="1" t="s">
        <v>986</v>
      </c>
      <c r="V124" s="1" t="s">
        <v>111</v>
      </c>
      <c r="W124" s="1" t="s">
        <v>80</v>
      </c>
      <c r="X124" s="1">
        <v>2024</v>
      </c>
    </row>
    <row r="125" spans="1:24" x14ac:dyDescent="0.25">
      <c r="A125" s="1" t="s">
        <v>7</v>
      </c>
      <c r="B125" s="1" t="s">
        <v>832</v>
      </c>
      <c r="C125" s="1" t="s">
        <v>943</v>
      </c>
      <c r="D125" s="1" t="s">
        <v>13</v>
      </c>
      <c r="E125" s="1" t="s">
        <v>14</v>
      </c>
      <c r="F125" s="1" t="s">
        <v>30</v>
      </c>
      <c r="G125" s="1" t="s">
        <v>547</v>
      </c>
      <c r="H125" s="76">
        <v>50000000</v>
      </c>
      <c r="I125" s="76">
        <v>14432800</v>
      </c>
      <c r="J125" s="56">
        <v>60</v>
      </c>
      <c r="K125" s="1" t="s">
        <v>558</v>
      </c>
      <c r="L125" s="1" t="s">
        <v>276</v>
      </c>
      <c r="M125" s="1" t="s">
        <v>1833</v>
      </c>
      <c r="N125" s="1">
        <v>20.75</v>
      </c>
      <c r="O125" s="77">
        <v>47165</v>
      </c>
      <c r="P125" s="56" t="s">
        <v>544</v>
      </c>
      <c r="Q125" s="56">
        <v>0</v>
      </c>
      <c r="R125" s="56">
        <v>0</v>
      </c>
      <c r="S125" s="1" t="s">
        <v>35</v>
      </c>
      <c r="T125" s="77">
        <v>30874</v>
      </c>
      <c r="U125" s="1" t="s">
        <v>987</v>
      </c>
      <c r="V125" s="1" t="s">
        <v>110</v>
      </c>
      <c r="W125" s="1" t="s">
        <v>16</v>
      </c>
      <c r="X125" s="1">
        <v>2024</v>
      </c>
    </row>
    <row r="126" spans="1:24" x14ac:dyDescent="0.25">
      <c r="A126" s="1" t="s">
        <v>7</v>
      </c>
      <c r="B126" s="1" t="s">
        <v>476</v>
      </c>
      <c r="C126" s="1" t="s">
        <v>944</v>
      </c>
      <c r="D126" s="1" t="s">
        <v>37</v>
      </c>
      <c r="E126" s="1" t="s">
        <v>10</v>
      </c>
      <c r="F126" s="1" t="s">
        <v>390</v>
      </c>
      <c r="G126" s="1" t="s">
        <v>547</v>
      </c>
      <c r="H126" s="76">
        <v>60000000</v>
      </c>
      <c r="I126" s="76">
        <v>27146200</v>
      </c>
      <c r="J126" s="56">
        <v>24</v>
      </c>
      <c r="K126" s="1" t="s">
        <v>558</v>
      </c>
      <c r="L126" s="1" t="s">
        <v>462</v>
      </c>
      <c r="M126" s="1" t="s">
        <v>1834</v>
      </c>
      <c r="N126" s="1">
        <v>20.25</v>
      </c>
      <c r="O126" s="77">
        <v>46072</v>
      </c>
      <c r="P126" s="56" t="s">
        <v>544</v>
      </c>
      <c r="Q126" s="56">
        <v>3</v>
      </c>
      <c r="R126" s="56">
        <v>0</v>
      </c>
      <c r="S126" s="1" t="s">
        <v>35</v>
      </c>
      <c r="T126" s="77">
        <v>30117</v>
      </c>
      <c r="U126" s="1" t="s">
        <v>988</v>
      </c>
      <c r="V126" s="1" t="s">
        <v>110</v>
      </c>
      <c r="W126" s="1" t="s">
        <v>16</v>
      </c>
      <c r="X126" s="1">
        <v>2024</v>
      </c>
    </row>
    <row r="127" spans="1:24" x14ac:dyDescent="0.25">
      <c r="A127" s="1" t="s">
        <v>12</v>
      </c>
      <c r="B127" s="1" t="s">
        <v>592</v>
      </c>
      <c r="C127" s="1" t="s">
        <v>593</v>
      </c>
      <c r="D127" s="1" t="s">
        <v>37</v>
      </c>
      <c r="E127" s="1" t="s">
        <v>19</v>
      </c>
      <c r="F127" s="1" t="s">
        <v>29</v>
      </c>
      <c r="G127" s="1" t="s">
        <v>547</v>
      </c>
      <c r="H127" s="76">
        <v>58000000</v>
      </c>
      <c r="I127" s="76">
        <v>29000000</v>
      </c>
      <c r="J127" s="56">
        <v>36</v>
      </c>
      <c r="K127" s="1" t="s">
        <v>543</v>
      </c>
      <c r="L127" s="1" t="s">
        <v>80</v>
      </c>
      <c r="M127" s="1" t="s">
        <v>1835</v>
      </c>
      <c r="N127" s="1">
        <v>20.75</v>
      </c>
      <c r="O127" s="77">
        <v>46404</v>
      </c>
      <c r="P127" s="56" t="s">
        <v>544</v>
      </c>
      <c r="Q127" s="56">
        <v>0</v>
      </c>
      <c r="R127" s="56">
        <v>0</v>
      </c>
      <c r="S127" s="1" t="s">
        <v>35</v>
      </c>
      <c r="T127" s="77">
        <v>31923</v>
      </c>
      <c r="U127" s="1" t="s">
        <v>594</v>
      </c>
      <c r="V127" s="1" t="s">
        <v>111</v>
      </c>
      <c r="W127" s="1" t="s">
        <v>80</v>
      </c>
      <c r="X127" s="1">
        <v>2024</v>
      </c>
    </row>
    <row r="128" spans="1:24" x14ac:dyDescent="0.25">
      <c r="A128" s="1" t="s">
        <v>12</v>
      </c>
      <c r="B128" s="1" t="s">
        <v>1074</v>
      </c>
      <c r="C128" s="1" t="s">
        <v>1075</v>
      </c>
      <c r="D128" s="1" t="s">
        <v>37</v>
      </c>
      <c r="E128" s="1" t="s">
        <v>10</v>
      </c>
      <c r="F128" s="1" t="s">
        <v>117</v>
      </c>
      <c r="G128" s="1" t="s">
        <v>295</v>
      </c>
      <c r="H128" s="76">
        <v>16600000</v>
      </c>
      <c r="I128" s="76">
        <v>8253400</v>
      </c>
      <c r="J128" s="56">
        <v>36</v>
      </c>
      <c r="K128" s="1" t="s">
        <v>449</v>
      </c>
      <c r="L128" s="1" t="s">
        <v>315</v>
      </c>
      <c r="M128" s="1" t="s">
        <v>1834</v>
      </c>
      <c r="N128" s="1">
        <v>20.25</v>
      </c>
      <c r="O128" s="77">
        <v>46445</v>
      </c>
      <c r="P128" s="56" t="s">
        <v>17</v>
      </c>
      <c r="Q128" s="56">
        <v>0</v>
      </c>
      <c r="R128" s="56">
        <v>0</v>
      </c>
      <c r="S128" s="1" t="s">
        <v>18</v>
      </c>
      <c r="T128" s="77">
        <v>27368</v>
      </c>
      <c r="U128" s="1" t="s">
        <v>1176</v>
      </c>
      <c r="V128" s="1" t="s">
        <v>111</v>
      </c>
      <c r="W128" s="1" t="s">
        <v>16</v>
      </c>
      <c r="X128" s="1">
        <v>2024</v>
      </c>
    </row>
    <row r="129" spans="1:24" x14ac:dyDescent="0.25">
      <c r="A129" s="1" t="s">
        <v>7</v>
      </c>
      <c r="B129" s="1" t="s">
        <v>1076</v>
      </c>
      <c r="C129" s="1" t="s">
        <v>116</v>
      </c>
      <c r="D129" s="1" t="s">
        <v>13</v>
      </c>
      <c r="E129" s="1" t="s">
        <v>14</v>
      </c>
      <c r="F129" s="1" t="s">
        <v>30</v>
      </c>
      <c r="G129" s="1" t="s">
        <v>547</v>
      </c>
      <c r="H129" s="76">
        <v>63000000</v>
      </c>
      <c r="I129" s="76">
        <v>20000000</v>
      </c>
      <c r="J129" s="56">
        <v>60</v>
      </c>
      <c r="K129" s="1" t="s">
        <v>454</v>
      </c>
      <c r="L129" s="1" t="s">
        <v>518</v>
      </c>
      <c r="M129" s="1" t="s">
        <v>1833</v>
      </c>
      <c r="N129" s="1">
        <v>20.75</v>
      </c>
      <c r="O129" s="77">
        <v>47165</v>
      </c>
      <c r="P129" s="56" t="s">
        <v>17</v>
      </c>
      <c r="Q129" s="56">
        <v>6</v>
      </c>
      <c r="R129" s="56">
        <v>1</v>
      </c>
      <c r="S129" s="1" t="s">
        <v>35</v>
      </c>
      <c r="T129" s="77">
        <v>31237</v>
      </c>
      <c r="U129" s="1" t="s">
        <v>1177</v>
      </c>
      <c r="V129" s="1" t="s">
        <v>111</v>
      </c>
      <c r="W129" s="1" t="s">
        <v>16</v>
      </c>
      <c r="X129" s="1">
        <v>2024</v>
      </c>
    </row>
    <row r="130" spans="1:24" x14ac:dyDescent="0.25">
      <c r="A130" s="1" t="s">
        <v>12</v>
      </c>
      <c r="B130" s="1" t="s">
        <v>1077</v>
      </c>
      <c r="C130" s="1" t="s">
        <v>1078</v>
      </c>
      <c r="D130" s="1" t="s">
        <v>13</v>
      </c>
      <c r="E130" s="1" t="s">
        <v>14</v>
      </c>
      <c r="F130" s="1" t="s">
        <v>30</v>
      </c>
      <c r="G130" s="1" t="s">
        <v>295</v>
      </c>
      <c r="H130" s="76">
        <v>24000000</v>
      </c>
      <c r="I130" s="76">
        <v>8650536</v>
      </c>
      <c r="J130" s="56">
        <v>60</v>
      </c>
      <c r="K130" s="1" t="s">
        <v>449</v>
      </c>
      <c r="L130" s="1" t="s">
        <v>298</v>
      </c>
      <c r="M130" s="1" t="s">
        <v>1833</v>
      </c>
      <c r="N130" s="1">
        <v>20.25</v>
      </c>
      <c r="O130" s="77">
        <v>47176</v>
      </c>
      <c r="P130" s="56" t="s">
        <v>17</v>
      </c>
      <c r="Q130" s="56">
        <v>0</v>
      </c>
      <c r="R130" s="56">
        <v>1</v>
      </c>
      <c r="S130" s="1" t="s">
        <v>35</v>
      </c>
      <c r="T130" s="77">
        <v>32087</v>
      </c>
      <c r="U130" s="1" t="s">
        <v>1178</v>
      </c>
      <c r="V130" s="1" t="s">
        <v>111</v>
      </c>
      <c r="W130" s="1" t="s">
        <v>80</v>
      </c>
      <c r="X130" s="1">
        <v>2024</v>
      </c>
    </row>
    <row r="131" spans="1:24" x14ac:dyDescent="0.25">
      <c r="A131" s="1" t="s">
        <v>12</v>
      </c>
      <c r="B131" s="1" t="s">
        <v>727</v>
      </c>
      <c r="C131" s="1" t="s">
        <v>728</v>
      </c>
      <c r="D131" s="1" t="s">
        <v>13</v>
      </c>
      <c r="E131" s="1" t="s">
        <v>44</v>
      </c>
      <c r="F131" s="1" t="s">
        <v>118</v>
      </c>
      <c r="G131" s="1" t="s">
        <v>295</v>
      </c>
      <c r="H131" s="76">
        <v>19000000</v>
      </c>
      <c r="I131" s="76">
        <v>9500000</v>
      </c>
      <c r="J131" s="56">
        <v>84</v>
      </c>
      <c r="K131" s="1" t="s">
        <v>556</v>
      </c>
      <c r="L131" s="1" t="s">
        <v>169</v>
      </c>
      <c r="M131" s="1" t="s">
        <v>1835</v>
      </c>
      <c r="N131" s="1">
        <v>21</v>
      </c>
      <c r="O131" s="77">
        <v>47862</v>
      </c>
      <c r="P131" s="56" t="s">
        <v>17</v>
      </c>
      <c r="Q131" s="56">
        <v>1</v>
      </c>
      <c r="R131" s="56">
        <v>1</v>
      </c>
      <c r="S131" s="1" t="s">
        <v>35</v>
      </c>
      <c r="T131" s="77">
        <v>32180</v>
      </c>
      <c r="U131" s="1" t="s">
        <v>781</v>
      </c>
      <c r="V131" s="1" t="s">
        <v>111</v>
      </c>
      <c r="W131" s="1" t="s">
        <v>16</v>
      </c>
      <c r="X131" s="1">
        <v>2024</v>
      </c>
    </row>
    <row r="132" spans="1:24" x14ac:dyDescent="0.25">
      <c r="A132" s="1" t="s">
        <v>7</v>
      </c>
      <c r="B132" s="1" t="s">
        <v>277</v>
      </c>
      <c r="C132" s="1" t="s">
        <v>1079</v>
      </c>
      <c r="D132" s="1" t="s">
        <v>13</v>
      </c>
      <c r="E132" s="1" t="s">
        <v>44</v>
      </c>
      <c r="F132" s="1" t="s">
        <v>118</v>
      </c>
      <c r="G132" s="1" t="s">
        <v>547</v>
      </c>
      <c r="H132" s="76">
        <v>50000000</v>
      </c>
      <c r="I132" s="76">
        <v>21056826</v>
      </c>
      <c r="J132" s="56">
        <v>60</v>
      </c>
      <c r="K132" s="1" t="s">
        <v>554</v>
      </c>
      <c r="L132" s="1" t="s">
        <v>237</v>
      </c>
      <c r="M132" s="1" t="s">
        <v>1835</v>
      </c>
      <c r="N132" s="1">
        <v>21.75</v>
      </c>
      <c r="O132" s="77">
        <v>47164</v>
      </c>
      <c r="P132" s="56" t="s">
        <v>544</v>
      </c>
      <c r="Q132" s="56">
        <v>3</v>
      </c>
      <c r="R132" s="56">
        <v>1</v>
      </c>
      <c r="S132" s="1" t="s">
        <v>35</v>
      </c>
      <c r="T132" s="77">
        <v>36877</v>
      </c>
      <c r="U132" s="1" t="s">
        <v>1179</v>
      </c>
      <c r="V132" s="1" t="s">
        <v>110</v>
      </c>
      <c r="W132" s="1" t="s">
        <v>16</v>
      </c>
      <c r="X132" s="1">
        <v>2024</v>
      </c>
    </row>
    <row r="133" spans="1:24" x14ac:dyDescent="0.25">
      <c r="A133" s="1" t="s">
        <v>12</v>
      </c>
      <c r="B133" s="1" t="s">
        <v>1080</v>
      </c>
      <c r="C133" s="1" t="s">
        <v>1081</v>
      </c>
      <c r="D133" s="1" t="s">
        <v>37</v>
      </c>
      <c r="E133" s="1" t="s">
        <v>19</v>
      </c>
      <c r="F133" s="1" t="s">
        <v>106</v>
      </c>
      <c r="G133" s="1" t="s">
        <v>295</v>
      </c>
      <c r="H133" s="76">
        <v>62000000</v>
      </c>
      <c r="I133" s="76">
        <v>18290000</v>
      </c>
      <c r="J133" s="56">
        <v>36</v>
      </c>
      <c r="K133" s="1" t="s">
        <v>562</v>
      </c>
      <c r="L133" s="1" t="s">
        <v>520</v>
      </c>
      <c r="M133" s="1" t="s">
        <v>1833</v>
      </c>
      <c r="N133" s="1">
        <v>21</v>
      </c>
      <c r="O133" s="77">
        <v>46437</v>
      </c>
      <c r="P133" s="56" t="s">
        <v>17</v>
      </c>
      <c r="Q133" s="56">
        <v>7</v>
      </c>
      <c r="R133" s="56">
        <v>2</v>
      </c>
      <c r="S133" s="1" t="s">
        <v>35</v>
      </c>
      <c r="T133" s="77">
        <v>30614</v>
      </c>
      <c r="U133" s="1" t="s">
        <v>1180</v>
      </c>
      <c r="V133" s="1" t="s">
        <v>111</v>
      </c>
      <c r="W133" s="1" t="s">
        <v>16</v>
      </c>
      <c r="X133" s="1">
        <v>2024</v>
      </c>
    </row>
    <row r="134" spans="1:24" x14ac:dyDescent="0.25">
      <c r="A134" s="1" t="s">
        <v>7</v>
      </c>
      <c r="B134" s="1" t="s">
        <v>1065</v>
      </c>
      <c r="C134" s="1" t="s">
        <v>1066</v>
      </c>
      <c r="D134" s="1" t="s">
        <v>13</v>
      </c>
      <c r="E134" s="1" t="s">
        <v>52</v>
      </c>
      <c r="F134" s="1" t="s">
        <v>179</v>
      </c>
      <c r="G134" s="1" t="s">
        <v>547</v>
      </c>
      <c r="H134" s="76">
        <v>40000000</v>
      </c>
      <c r="I134" s="76">
        <v>20000000</v>
      </c>
      <c r="J134" s="56">
        <v>36</v>
      </c>
      <c r="K134" s="1" t="s">
        <v>556</v>
      </c>
      <c r="L134" s="1" t="s">
        <v>80</v>
      </c>
      <c r="M134" s="1" t="s">
        <v>1835</v>
      </c>
      <c r="N134" s="1">
        <v>21</v>
      </c>
      <c r="O134" s="77">
        <v>46439</v>
      </c>
      <c r="P134" s="56" t="s">
        <v>544</v>
      </c>
      <c r="Q134" s="56">
        <v>0</v>
      </c>
      <c r="R134" s="56">
        <v>0</v>
      </c>
      <c r="S134" s="1" t="s">
        <v>80</v>
      </c>
      <c r="T134" s="77">
        <v>25551</v>
      </c>
      <c r="U134" s="1" t="s">
        <v>1170</v>
      </c>
      <c r="V134" s="1" t="s">
        <v>115</v>
      </c>
      <c r="W134" s="1" t="s">
        <v>16</v>
      </c>
      <c r="X134" s="1">
        <v>2024</v>
      </c>
    </row>
    <row r="135" spans="1:24" x14ac:dyDescent="0.25">
      <c r="A135" s="1" t="s">
        <v>12</v>
      </c>
      <c r="B135" s="1" t="s">
        <v>1082</v>
      </c>
      <c r="C135" s="1" t="s">
        <v>1083</v>
      </c>
      <c r="D135" s="1" t="s">
        <v>37</v>
      </c>
      <c r="E135" s="1" t="s">
        <v>19</v>
      </c>
      <c r="F135" s="1" t="s">
        <v>174</v>
      </c>
      <c r="G135" s="1" t="s">
        <v>295</v>
      </c>
      <c r="H135" s="76">
        <v>20000000</v>
      </c>
      <c r="I135" s="76">
        <v>4223530.5</v>
      </c>
      <c r="J135" s="56">
        <v>36</v>
      </c>
      <c r="K135" s="1" t="s">
        <v>559</v>
      </c>
      <c r="L135" s="1" t="s">
        <v>425</v>
      </c>
      <c r="M135" s="1" t="s">
        <v>1833</v>
      </c>
      <c r="N135" s="1">
        <v>20.25</v>
      </c>
      <c r="O135" s="77">
        <v>46440</v>
      </c>
      <c r="P135" s="56" t="s">
        <v>17</v>
      </c>
      <c r="Q135" s="56">
        <v>1</v>
      </c>
      <c r="R135" s="56">
        <v>0</v>
      </c>
      <c r="S135" s="1" t="s">
        <v>35</v>
      </c>
      <c r="T135" s="77">
        <v>31095</v>
      </c>
      <c r="U135" s="1" t="s">
        <v>1181</v>
      </c>
      <c r="V135" s="1" t="s">
        <v>111</v>
      </c>
      <c r="W135" s="1" t="s">
        <v>16</v>
      </c>
      <c r="X135" s="1">
        <v>2024</v>
      </c>
    </row>
    <row r="136" spans="1:24" x14ac:dyDescent="0.25">
      <c r="A136" s="1" t="s">
        <v>12</v>
      </c>
      <c r="B136" s="1" t="s">
        <v>945</v>
      </c>
      <c r="C136" s="1" t="s">
        <v>22</v>
      </c>
      <c r="D136" s="1" t="s">
        <v>13</v>
      </c>
      <c r="E136" s="1" t="s">
        <v>550</v>
      </c>
      <c r="F136" s="1" t="s">
        <v>24</v>
      </c>
      <c r="G136" s="1" t="s">
        <v>296</v>
      </c>
      <c r="H136" s="76">
        <v>25000000</v>
      </c>
      <c r="I136" s="76">
        <v>11599500</v>
      </c>
      <c r="J136" s="56">
        <v>60</v>
      </c>
      <c r="K136" s="1" t="s">
        <v>561</v>
      </c>
      <c r="L136" s="1" t="s">
        <v>334</v>
      </c>
      <c r="M136" s="1" t="s">
        <v>1834</v>
      </c>
      <c r="N136" s="1">
        <v>20.75</v>
      </c>
      <c r="O136" s="77">
        <v>47156</v>
      </c>
      <c r="P136" s="56" t="s">
        <v>17</v>
      </c>
      <c r="Q136" s="56">
        <v>0</v>
      </c>
      <c r="R136" s="56">
        <v>1</v>
      </c>
      <c r="S136" s="1" t="s">
        <v>80</v>
      </c>
      <c r="T136" s="77">
        <v>36149</v>
      </c>
      <c r="U136" s="1" t="s">
        <v>989</v>
      </c>
      <c r="V136" s="1" t="s">
        <v>111</v>
      </c>
      <c r="W136" s="1" t="s">
        <v>16</v>
      </c>
      <c r="X136" s="1">
        <v>2024</v>
      </c>
    </row>
    <row r="137" spans="1:24" x14ac:dyDescent="0.25">
      <c r="A137" s="1" t="s">
        <v>12</v>
      </c>
      <c r="B137" s="1" t="s">
        <v>656</v>
      </c>
      <c r="C137" s="1" t="s">
        <v>198</v>
      </c>
      <c r="D137" s="1" t="s">
        <v>13</v>
      </c>
      <c r="E137" s="1" t="s">
        <v>59</v>
      </c>
      <c r="F137" s="1" t="s">
        <v>60</v>
      </c>
      <c r="G137" s="1" t="s">
        <v>295</v>
      </c>
      <c r="H137" s="79">
        <v>50000000</v>
      </c>
      <c r="I137" s="79">
        <v>23000000</v>
      </c>
      <c r="J137" s="56">
        <v>84</v>
      </c>
      <c r="K137" s="1" t="s">
        <v>546</v>
      </c>
      <c r="L137" s="1" t="s">
        <v>336</v>
      </c>
      <c r="M137" s="1" t="s">
        <v>1835</v>
      </c>
      <c r="N137" s="1">
        <v>21</v>
      </c>
      <c r="O137" s="77">
        <v>47844</v>
      </c>
      <c r="P137" s="56" t="s">
        <v>544</v>
      </c>
      <c r="Q137" s="56">
        <v>0</v>
      </c>
      <c r="R137" s="56">
        <v>0</v>
      </c>
      <c r="S137" s="1" t="s">
        <v>18</v>
      </c>
      <c r="T137" s="77">
        <v>24484</v>
      </c>
      <c r="U137" s="1" t="s">
        <v>782</v>
      </c>
      <c r="V137" s="1" t="s">
        <v>111</v>
      </c>
      <c r="W137" s="1" t="s">
        <v>16</v>
      </c>
      <c r="X137" s="1">
        <v>2024</v>
      </c>
    </row>
    <row r="138" spans="1:24" x14ac:dyDescent="0.25">
      <c r="A138" s="1" t="s">
        <v>7</v>
      </c>
      <c r="B138" s="1" t="s">
        <v>729</v>
      </c>
      <c r="C138" s="1" t="s">
        <v>730</v>
      </c>
      <c r="D138" s="1" t="s">
        <v>37</v>
      </c>
      <c r="E138" s="1" t="s">
        <v>19</v>
      </c>
      <c r="F138" s="1" t="s">
        <v>783</v>
      </c>
      <c r="G138" s="1" t="s">
        <v>295</v>
      </c>
      <c r="H138" s="76">
        <v>100000000</v>
      </c>
      <c r="I138" s="76">
        <v>70000000</v>
      </c>
      <c r="J138" s="56">
        <v>36</v>
      </c>
      <c r="K138" s="1" t="s">
        <v>564</v>
      </c>
      <c r="L138" s="1" t="s">
        <v>387</v>
      </c>
      <c r="M138" s="1" t="s">
        <v>1835</v>
      </c>
      <c r="N138" s="1">
        <v>21</v>
      </c>
      <c r="O138" s="77">
        <v>46415</v>
      </c>
      <c r="P138" s="56" t="s">
        <v>544</v>
      </c>
      <c r="Q138" s="56">
        <v>0</v>
      </c>
      <c r="R138" s="56">
        <v>0</v>
      </c>
      <c r="S138" s="1" t="s">
        <v>35</v>
      </c>
      <c r="T138" s="77">
        <v>28222</v>
      </c>
      <c r="U138" s="1" t="s">
        <v>784</v>
      </c>
      <c r="V138" s="1" t="s">
        <v>115</v>
      </c>
      <c r="W138" s="1" t="s">
        <v>16</v>
      </c>
      <c r="X138" s="1">
        <v>2024</v>
      </c>
    </row>
    <row r="139" spans="1:24" x14ac:dyDescent="0.25">
      <c r="A139" s="1" t="s">
        <v>12</v>
      </c>
      <c r="B139" s="1" t="s">
        <v>731</v>
      </c>
      <c r="C139" s="1" t="s">
        <v>732</v>
      </c>
      <c r="D139" s="1" t="s">
        <v>13</v>
      </c>
      <c r="E139" s="1" t="s">
        <v>44</v>
      </c>
      <c r="F139" s="1" t="s">
        <v>283</v>
      </c>
      <c r="G139" s="1" t="s">
        <v>295</v>
      </c>
      <c r="H139" s="76">
        <v>20000000</v>
      </c>
      <c r="I139" s="76">
        <v>17000000</v>
      </c>
      <c r="J139" s="56">
        <v>60</v>
      </c>
      <c r="K139" s="1" t="s">
        <v>558</v>
      </c>
      <c r="L139" s="1" t="s">
        <v>276</v>
      </c>
      <c r="M139" s="1" t="s">
        <v>1835</v>
      </c>
      <c r="N139" s="1">
        <v>20.75</v>
      </c>
      <c r="O139" s="77">
        <v>47137</v>
      </c>
      <c r="P139" s="56" t="s">
        <v>544</v>
      </c>
      <c r="Q139" s="56">
        <v>1</v>
      </c>
      <c r="R139" s="56">
        <v>1</v>
      </c>
      <c r="S139" s="1" t="s">
        <v>35</v>
      </c>
      <c r="T139" s="77">
        <v>35839</v>
      </c>
      <c r="U139" s="1" t="s">
        <v>785</v>
      </c>
      <c r="V139" s="1" t="s">
        <v>110</v>
      </c>
      <c r="W139" s="1" t="s">
        <v>16</v>
      </c>
      <c r="X139" s="1">
        <v>2024</v>
      </c>
    </row>
    <row r="140" spans="1:24" x14ac:dyDescent="0.25">
      <c r="A140" s="1" t="s">
        <v>7</v>
      </c>
      <c r="B140" s="1" t="s">
        <v>865</v>
      </c>
      <c r="C140" s="1" t="s">
        <v>866</v>
      </c>
      <c r="D140" s="1" t="s">
        <v>13</v>
      </c>
      <c r="E140" s="1" t="s">
        <v>14</v>
      </c>
      <c r="F140" s="1" t="s">
        <v>136</v>
      </c>
      <c r="G140" s="1" t="s">
        <v>295</v>
      </c>
      <c r="H140" s="76">
        <v>350000000</v>
      </c>
      <c r="I140" s="57">
        <v>297500000</v>
      </c>
      <c r="J140" s="56">
        <v>12</v>
      </c>
      <c r="K140" s="1" t="s">
        <v>562</v>
      </c>
      <c r="L140" s="1" t="s">
        <v>80</v>
      </c>
      <c r="M140" s="1" t="s">
        <v>1835</v>
      </c>
      <c r="N140" s="1">
        <v>20.5</v>
      </c>
      <c r="O140" s="77">
        <v>45696</v>
      </c>
      <c r="P140" s="56" t="s">
        <v>544</v>
      </c>
      <c r="Q140" s="56">
        <v>17</v>
      </c>
      <c r="R140" s="56">
        <v>2</v>
      </c>
      <c r="S140" s="1" t="s">
        <v>35</v>
      </c>
      <c r="T140" s="77">
        <v>30587</v>
      </c>
      <c r="U140" s="1" t="s">
        <v>899</v>
      </c>
      <c r="V140" s="1" t="s">
        <v>111</v>
      </c>
      <c r="W140" s="1" t="s">
        <v>80</v>
      </c>
      <c r="X140" s="1">
        <v>2024</v>
      </c>
    </row>
    <row r="141" spans="1:24" x14ac:dyDescent="0.25">
      <c r="A141" s="1" t="s">
        <v>12</v>
      </c>
      <c r="B141" s="1" t="s">
        <v>1084</v>
      </c>
      <c r="C141" s="1" t="s">
        <v>178</v>
      </c>
      <c r="D141" s="1" t="s">
        <v>13</v>
      </c>
      <c r="E141" s="1" t="s">
        <v>14</v>
      </c>
      <c r="F141" s="1" t="s">
        <v>30</v>
      </c>
      <c r="G141" s="1" t="s">
        <v>295</v>
      </c>
      <c r="H141" s="76">
        <v>28700000</v>
      </c>
      <c r="I141" s="76">
        <v>14350000</v>
      </c>
      <c r="J141" s="56">
        <v>60</v>
      </c>
      <c r="K141" s="1" t="s">
        <v>560</v>
      </c>
      <c r="L141" s="1" t="s">
        <v>216</v>
      </c>
      <c r="M141" s="1" t="s">
        <v>1833</v>
      </c>
      <c r="N141" s="1">
        <v>20.75</v>
      </c>
      <c r="O141" s="77">
        <v>47169</v>
      </c>
      <c r="P141" s="56" t="s">
        <v>17</v>
      </c>
      <c r="Q141" s="56">
        <v>0</v>
      </c>
      <c r="R141" s="56">
        <v>1</v>
      </c>
      <c r="S141" s="1" t="s">
        <v>35</v>
      </c>
      <c r="T141" s="77">
        <v>33248</v>
      </c>
      <c r="U141" s="1" t="s">
        <v>1182</v>
      </c>
      <c r="V141" s="1" t="s">
        <v>111</v>
      </c>
      <c r="W141" s="1" t="s">
        <v>16</v>
      </c>
      <c r="X141" s="1">
        <v>2024</v>
      </c>
    </row>
    <row r="142" spans="1:24" x14ac:dyDescent="0.25">
      <c r="A142" s="1" t="s">
        <v>12</v>
      </c>
      <c r="B142" s="1" t="s">
        <v>1085</v>
      </c>
      <c r="C142" s="1" t="s">
        <v>918</v>
      </c>
      <c r="D142" s="1" t="s">
        <v>37</v>
      </c>
      <c r="E142" s="1" t="s">
        <v>10</v>
      </c>
      <c r="F142" s="1" t="s">
        <v>88</v>
      </c>
      <c r="G142" s="1" t="s">
        <v>295</v>
      </c>
      <c r="H142" s="76">
        <v>15000000</v>
      </c>
      <c r="I142" s="76">
        <v>4965373.8</v>
      </c>
      <c r="J142" s="56">
        <v>36</v>
      </c>
      <c r="K142" s="1" t="s">
        <v>555</v>
      </c>
      <c r="L142" s="1" t="s">
        <v>437</v>
      </c>
      <c r="M142" s="1" t="s">
        <v>1834</v>
      </c>
      <c r="N142" s="1">
        <v>20.25</v>
      </c>
      <c r="O142" s="77">
        <v>46444</v>
      </c>
      <c r="P142" s="56" t="s">
        <v>17</v>
      </c>
      <c r="Q142" s="56">
        <v>0</v>
      </c>
      <c r="R142" s="56">
        <v>0</v>
      </c>
      <c r="S142" s="1" t="s">
        <v>18</v>
      </c>
      <c r="T142" s="77">
        <v>27302</v>
      </c>
      <c r="U142" s="1" t="s">
        <v>1183</v>
      </c>
      <c r="V142" s="1" t="s">
        <v>111</v>
      </c>
      <c r="W142" s="1" t="s">
        <v>16</v>
      </c>
      <c r="X142" s="1">
        <v>2024</v>
      </c>
    </row>
    <row r="143" spans="1:24" x14ac:dyDescent="0.25">
      <c r="A143" s="1" t="s">
        <v>12</v>
      </c>
      <c r="B143" s="1" t="s">
        <v>733</v>
      </c>
      <c r="C143" s="1" t="s">
        <v>734</v>
      </c>
      <c r="D143" s="1" t="s">
        <v>13</v>
      </c>
      <c r="E143" s="1" t="s">
        <v>59</v>
      </c>
      <c r="F143" s="1" t="s">
        <v>609</v>
      </c>
      <c r="G143" s="1" t="s">
        <v>295</v>
      </c>
      <c r="H143" s="76">
        <v>40000000</v>
      </c>
      <c r="I143" s="76">
        <v>30000000</v>
      </c>
      <c r="J143" s="56">
        <v>60</v>
      </c>
      <c r="K143" s="1" t="s">
        <v>556</v>
      </c>
      <c r="L143" s="1" t="s">
        <v>169</v>
      </c>
      <c r="M143" s="1" t="s">
        <v>1835</v>
      </c>
      <c r="N143" s="1">
        <v>21.75</v>
      </c>
      <c r="O143" s="77">
        <v>47129</v>
      </c>
      <c r="P143" s="56" t="s">
        <v>544</v>
      </c>
      <c r="Q143" s="56">
        <v>3</v>
      </c>
      <c r="R143" s="56">
        <v>1</v>
      </c>
      <c r="S143" s="1" t="s">
        <v>35</v>
      </c>
      <c r="T143" s="77">
        <v>34730</v>
      </c>
      <c r="U143" s="1" t="s">
        <v>786</v>
      </c>
      <c r="V143" s="1" t="s">
        <v>111</v>
      </c>
      <c r="W143" s="1" t="s">
        <v>16</v>
      </c>
      <c r="X143" s="1">
        <v>2024</v>
      </c>
    </row>
    <row r="144" spans="1:24" x14ac:dyDescent="0.25">
      <c r="A144" s="1" t="s">
        <v>7</v>
      </c>
      <c r="B144" s="1" t="s">
        <v>817</v>
      </c>
      <c r="C144" s="1" t="s">
        <v>1086</v>
      </c>
      <c r="D144" s="1" t="s">
        <v>13</v>
      </c>
      <c r="E144" s="1" t="s">
        <v>44</v>
      </c>
      <c r="F144" s="1" t="s">
        <v>208</v>
      </c>
      <c r="G144" s="1" t="s">
        <v>295</v>
      </c>
      <c r="H144" s="76">
        <v>500000000</v>
      </c>
      <c r="I144" s="76">
        <v>250000000</v>
      </c>
      <c r="J144" s="56">
        <v>120</v>
      </c>
      <c r="K144" s="1" t="s">
        <v>566</v>
      </c>
      <c r="L144" s="1" t="s">
        <v>101</v>
      </c>
      <c r="M144" s="1" t="s">
        <v>1835</v>
      </c>
      <c r="N144" s="1">
        <v>21.75</v>
      </c>
      <c r="O144" s="77">
        <v>48995</v>
      </c>
      <c r="P144" s="56" t="s">
        <v>544</v>
      </c>
      <c r="Q144" s="56">
        <v>0</v>
      </c>
      <c r="R144" s="56">
        <v>28</v>
      </c>
      <c r="S144" s="1" t="s">
        <v>18</v>
      </c>
      <c r="T144" s="77">
        <v>35970</v>
      </c>
      <c r="U144" s="1" t="s">
        <v>1184</v>
      </c>
      <c r="V144" s="1" t="s">
        <v>111</v>
      </c>
      <c r="W144" s="1" t="s">
        <v>16</v>
      </c>
      <c r="X144" s="1">
        <v>2024</v>
      </c>
    </row>
    <row r="145" spans="1:24" x14ac:dyDescent="0.25">
      <c r="A145" s="1" t="s">
        <v>7</v>
      </c>
      <c r="B145" s="1" t="s">
        <v>735</v>
      </c>
      <c r="C145" s="1" t="s">
        <v>736</v>
      </c>
      <c r="D145" s="1" t="s">
        <v>13</v>
      </c>
      <c r="E145" s="1" t="s">
        <v>19</v>
      </c>
      <c r="F145" s="1" t="s">
        <v>55</v>
      </c>
      <c r="G145" s="1" t="s">
        <v>453</v>
      </c>
      <c r="H145" s="76">
        <v>60000000</v>
      </c>
      <c r="I145" s="76">
        <v>51000000</v>
      </c>
      <c r="J145" s="56">
        <v>60</v>
      </c>
      <c r="K145" s="1" t="s">
        <v>543</v>
      </c>
      <c r="L145" s="1" t="s">
        <v>595</v>
      </c>
      <c r="M145" s="1" t="s">
        <v>1835</v>
      </c>
      <c r="N145" s="1">
        <v>20.75</v>
      </c>
      <c r="O145" s="77">
        <v>47128</v>
      </c>
      <c r="P145" s="56" t="s">
        <v>544</v>
      </c>
      <c r="Q145" s="56">
        <v>0</v>
      </c>
      <c r="R145" s="56">
        <v>0</v>
      </c>
      <c r="S145" s="1" t="s">
        <v>35</v>
      </c>
      <c r="T145" s="77">
        <v>34242</v>
      </c>
      <c r="U145" s="1" t="s">
        <v>787</v>
      </c>
      <c r="V145" s="1" t="s">
        <v>110</v>
      </c>
      <c r="W145" s="1" t="s">
        <v>16</v>
      </c>
      <c r="X145" s="1">
        <v>2024</v>
      </c>
    </row>
    <row r="146" spans="1:24" x14ac:dyDescent="0.25">
      <c r="A146" s="1" t="s">
        <v>12</v>
      </c>
      <c r="B146" s="1" t="s">
        <v>867</v>
      </c>
      <c r="C146" s="1" t="s">
        <v>617</v>
      </c>
      <c r="D146" s="1" t="s">
        <v>13</v>
      </c>
      <c r="E146" s="1" t="s">
        <v>14</v>
      </c>
      <c r="F146" s="1" t="s">
        <v>108</v>
      </c>
      <c r="G146" s="1" t="s">
        <v>295</v>
      </c>
      <c r="H146" s="76">
        <v>105780000</v>
      </c>
      <c r="I146" s="76">
        <v>50000000</v>
      </c>
      <c r="J146" s="56">
        <v>60</v>
      </c>
      <c r="K146" s="1" t="s">
        <v>543</v>
      </c>
      <c r="L146" s="1" t="s">
        <v>141</v>
      </c>
      <c r="M146" s="1" t="s">
        <v>1835</v>
      </c>
      <c r="N146" s="1">
        <v>21</v>
      </c>
      <c r="O146" s="77">
        <v>47158</v>
      </c>
      <c r="P146" s="56" t="s">
        <v>544</v>
      </c>
      <c r="Q146" s="56">
        <v>1</v>
      </c>
      <c r="R146" s="56">
        <v>12</v>
      </c>
      <c r="S146" s="1" t="s">
        <v>35</v>
      </c>
      <c r="T146" s="77"/>
      <c r="U146" s="1" t="s">
        <v>900</v>
      </c>
      <c r="V146" s="1" t="s">
        <v>111</v>
      </c>
      <c r="W146" s="1" t="s">
        <v>16</v>
      </c>
      <c r="X146" s="1">
        <v>2024</v>
      </c>
    </row>
    <row r="147" spans="1:24" x14ac:dyDescent="0.25">
      <c r="A147" s="1" t="s">
        <v>12</v>
      </c>
      <c r="B147" s="1" t="s">
        <v>1087</v>
      </c>
      <c r="C147" s="1" t="s">
        <v>1088</v>
      </c>
      <c r="D147" s="1" t="s">
        <v>13</v>
      </c>
      <c r="E147" s="1" t="s">
        <v>19</v>
      </c>
      <c r="F147" s="1" t="s">
        <v>55</v>
      </c>
      <c r="G147" s="1" t="s">
        <v>295</v>
      </c>
      <c r="H147" s="76">
        <v>24200000</v>
      </c>
      <c r="I147" s="76">
        <v>12100000</v>
      </c>
      <c r="J147" s="56">
        <v>60</v>
      </c>
      <c r="K147" s="1" t="s">
        <v>543</v>
      </c>
      <c r="L147" s="1" t="s">
        <v>360</v>
      </c>
      <c r="M147" s="1" t="s">
        <v>1833</v>
      </c>
      <c r="N147" s="1">
        <v>20.25</v>
      </c>
      <c r="O147" s="77">
        <v>47169</v>
      </c>
      <c r="P147" s="56" t="s">
        <v>17</v>
      </c>
      <c r="Q147" s="56">
        <v>0</v>
      </c>
      <c r="R147" s="56">
        <v>0</v>
      </c>
      <c r="S147" s="1" t="s">
        <v>35</v>
      </c>
      <c r="T147" s="77">
        <v>24748</v>
      </c>
      <c r="U147" s="1" t="s">
        <v>1185</v>
      </c>
      <c r="V147" s="1" t="s">
        <v>111</v>
      </c>
      <c r="W147" s="1" t="s">
        <v>16</v>
      </c>
      <c r="X147" s="1">
        <v>2024</v>
      </c>
    </row>
    <row r="148" spans="1:24" x14ac:dyDescent="0.25">
      <c r="A148" s="1" t="s">
        <v>12</v>
      </c>
      <c r="B148" s="1" t="s">
        <v>946</v>
      </c>
      <c r="C148" s="1" t="s">
        <v>947</v>
      </c>
      <c r="D148" s="1" t="s">
        <v>13</v>
      </c>
      <c r="E148" s="1" t="s">
        <v>14</v>
      </c>
      <c r="F148" s="1" t="s">
        <v>121</v>
      </c>
      <c r="G148" s="1" t="s">
        <v>295</v>
      </c>
      <c r="H148" s="76">
        <v>39300000</v>
      </c>
      <c r="I148" s="76">
        <v>19650000</v>
      </c>
      <c r="J148" s="56">
        <v>60</v>
      </c>
      <c r="K148" s="1" t="s">
        <v>553</v>
      </c>
      <c r="L148" s="1" t="s">
        <v>344</v>
      </c>
      <c r="M148" s="1" t="s">
        <v>1833</v>
      </c>
      <c r="N148" s="1">
        <v>20.75</v>
      </c>
      <c r="O148" s="77">
        <v>47163</v>
      </c>
      <c r="P148" s="56" t="s">
        <v>17</v>
      </c>
      <c r="Q148" s="56">
        <v>1</v>
      </c>
      <c r="R148" s="56">
        <v>1</v>
      </c>
      <c r="S148" s="1" t="s">
        <v>35</v>
      </c>
      <c r="T148" s="77">
        <v>29476</v>
      </c>
      <c r="U148" s="1" t="s">
        <v>990</v>
      </c>
      <c r="V148" s="1" t="s">
        <v>111</v>
      </c>
      <c r="W148" s="1" t="s">
        <v>16</v>
      </c>
      <c r="X148" s="1">
        <v>2024</v>
      </c>
    </row>
    <row r="149" spans="1:24" x14ac:dyDescent="0.25">
      <c r="A149" s="1" t="s">
        <v>7</v>
      </c>
      <c r="B149" s="1" t="s">
        <v>1089</v>
      </c>
      <c r="C149" s="1" t="s">
        <v>1090</v>
      </c>
      <c r="D149" s="1" t="s">
        <v>13</v>
      </c>
      <c r="E149" s="1" t="s">
        <v>14</v>
      </c>
      <c r="F149" s="1" t="s">
        <v>381</v>
      </c>
      <c r="G149" s="1" t="s">
        <v>295</v>
      </c>
      <c r="H149" s="76">
        <v>300000000</v>
      </c>
      <c r="I149" s="76">
        <v>150000000</v>
      </c>
      <c r="J149" s="56">
        <v>36</v>
      </c>
      <c r="K149" s="1" t="s">
        <v>554</v>
      </c>
      <c r="L149" s="1" t="s">
        <v>237</v>
      </c>
      <c r="M149" s="1" t="s">
        <v>1835</v>
      </c>
      <c r="N149" s="1">
        <v>21</v>
      </c>
      <c r="O149" s="77">
        <v>46405</v>
      </c>
      <c r="P149" s="56" t="s">
        <v>544</v>
      </c>
      <c r="Q149" s="56">
        <v>0</v>
      </c>
      <c r="R149" s="56">
        <v>0</v>
      </c>
      <c r="S149" s="1" t="s">
        <v>35</v>
      </c>
      <c r="T149" s="77">
        <v>32164</v>
      </c>
      <c r="U149" s="1" t="s">
        <v>1186</v>
      </c>
      <c r="V149" s="1" t="s">
        <v>115</v>
      </c>
      <c r="W149" s="1" t="s">
        <v>16</v>
      </c>
      <c r="X149" s="1">
        <v>2024</v>
      </c>
    </row>
    <row r="150" spans="1:24" x14ac:dyDescent="0.25">
      <c r="A150" s="1" t="s">
        <v>312</v>
      </c>
      <c r="B150" s="1" t="s">
        <v>820</v>
      </c>
      <c r="C150" s="1" t="s">
        <v>1046</v>
      </c>
      <c r="D150" s="1" t="s">
        <v>13</v>
      </c>
      <c r="E150" s="1" t="s">
        <v>19</v>
      </c>
      <c r="F150" s="1" t="s">
        <v>163</v>
      </c>
      <c r="G150" s="1" t="s">
        <v>453</v>
      </c>
      <c r="H150" s="76">
        <v>93700000</v>
      </c>
      <c r="I150" s="76">
        <v>72600000</v>
      </c>
      <c r="J150" s="56">
        <v>60</v>
      </c>
      <c r="K150" s="1" t="s">
        <v>558</v>
      </c>
      <c r="L150" s="1" t="s">
        <v>465</v>
      </c>
      <c r="M150" s="1" t="s">
        <v>1833</v>
      </c>
      <c r="N150" s="1">
        <v>6</v>
      </c>
      <c r="O150" s="77">
        <v>47170</v>
      </c>
      <c r="P150" s="56" t="s">
        <v>544</v>
      </c>
      <c r="Q150" s="56">
        <v>0</v>
      </c>
      <c r="R150" s="56">
        <v>0</v>
      </c>
      <c r="S150" s="1" t="s">
        <v>18</v>
      </c>
      <c r="T150" s="77">
        <v>28094</v>
      </c>
      <c r="U150" s="1" t="s">
        <v>1152</v>
      </c>
      <c r="V150" s="1" t="s">
        <v>110</v>
      </c>
      <c r="W150" s="1" t="s">
        <v>16</v>
      </c>
      <c r="X150" s="1">
        <v>2024</v>
      </c>
    </row>
    <row r="151" spans="1:24" x14ac:dyDescent="0.25">
      <c r="A151" s="1" t="s">
        <v>12</v>
      </c>
      <c r="B151" s="1" t="s">
        <v>737</v>
      </c>
      <c r="C151" s="1" t="s">
        <v>36</v>
      </c>
      <c r="D151" s="1" t="s">
        <v>13</v>
      </c>
      <c r="E151" s="1" t="s">
        <v>10</v>
      </c>
      <c r="F151" s="1" t="s">
        <v>66</v>
      </c>
      <c r="G151" s="1" t="s">
        <v>295</v>
      </c>
      <c r="H151" s="76">
        <v>70000000</v>
      </c>
      <c r="I151" s="76">
        <v>27500000</v>
      </c>
      <c r="J151" s="56">
        <v>60</v>
      </c>
      <c r="K151" s="1" t="s">
        <v>546</v>
      </c>
      <c r="L151" s="1" t="s">
        <v>336</v>
      </c>
      <c r="M151" s="1" t="s">
        <v>1835</v>
      </c>
      <c r="N151" s="1">
        <v>21</v>
      </c>
      <c r="O151" s="77">
        <v>47142</v>
      </c>
      <c r="P151" s="56" t="s">
        <v>544</v>
      </c>
      <c r="Q151" s="56">
        <v>0</v>
      </c>
      <c r="R151" s="56">
        <v>1</v>
      </c>
      <c r="S151" s="1" t="s">
        <v>35</v>
      </c>
      <c r="T151" s="77">
        <v>35308</v>
      </c>
      <c r="U151" s="1" t="s">
        <v>788</v>
      </c>
      <c r="V151" s="1" t="s">
        <v>111</v>
      </c>
      <c r="W151" s="1" t="s">
        <v>16</v>
      </c>
      <c r="X151" s="1">
        <v>2024</v>
      </c>
    </row>
    <row r="152" spans="1:24" x14ac:dyDescent="0.25">
      <c r="A152" s="1" t="s">
        <v>12</v>
      </c>
      <c r="B152" s="1" t="s">
        <v>1091</v>
      </c>
      <c r="C152" s="1" t="s">
        <v>1092</v>
      </c>
      <c r="D152" s="1" t="s">
        <v>13</v>
      </c>
      <c r="E152" s="1" t="s">
        <v>19</v>
      </c>
      <c r="F152" s="1" t="s">
        <v>139</v>
      </c>
      <c r="G152" s="1" t="s">
        <v>295</v>
      </c>
      <c r="H152" s="76">
        <v>48000000</v>
      </c>
      <c r="I152" s="76">
        <v>48000000</v>
      </c>
      <c r="J152" s="56">
        <v>60</v>
      </c>
      <c r="K152" s="1" t="s">
        <v>543</v>
      </c>
      <c r="L152" s="1" t="s">
        <v>141</v>
      </c>
      <c r="M152" s="1" t="s">
        <v>1833</v>
      </c>
      <c r="N152" s="1">
        <v>20.75</v>
      </c>
      <c r="O152" s="77">
        <v>47170</v>
      </c>
      <c r="P152" s="56" t="s">
        <v>17</v>
      </c>
      <c r="Q152" s="56">
        <v>1</v>
      </c>
      <c r="R152" s="56">
        <v>4</v>
      </c>
      <c r="S152" s="1" t="s">
        <v>35</v>
      </c>
      <c r="T152" s="77">
        <v>36240</v>
      </c>
      <c r="U152" s="1" t="s">
        <v>1187</v>
      </c>
      <c r="V152" s="1" t="s">
        <v>111</v>
      </c>
      <c r="W152" s="1" t="s">
        <v>80</v>
      </c>
      <c r="X152" s="1">
        <v>2024</v>
      </c>
    </row>
    <row r="153" spans="1:24" x14ac:dyDescent="0.25">
      <c r="A153" s="1" t="s">
        <v>38</v>
      </c>
      <c r="B153" s="1" t="s">
        <v>738</v>
      </c>
      <c r="C153" s="1" t="s">
        <v>702</v>
      </c>
      <c r="D153" s="1" t="s">
        <v>13</v>
      </c>
      <c r="E153" s="1" t="s">
        <v>63</v>
      </c>
      <c r="F153" s="1" t="s">
        <v>70</v>
      </c>
      <c r="G153" s="1" t="s">
        <v>295</v>
      </c>
      <c r="H153" s="76">
        <v>40000000</v>
      </c>
      <c r="I153" s="76">
        <v>12868017</v>
      </c>
      <c r="J153" s="56">
        <v>60</v>
      </c>
      <c r="K153" s="1" t="s">
        <v>564</v>
      </c>
      <c r="L153" s="1" t="s">
        <v>402</v>
      </c>
      <c r="M153" s="1" t="s">
        <v>1835</v>
      </c>
      <c r="N153" s="1">
        <v>7</v>
      </c>
      <c r="O153" s="77">
        <v>47116</v>
      </c>
      <c r="P153" s="56" t="s">
        <v>17</v>
      </c>
      <c r="Q153" s="56">
        <v>1</v>
      </c>
      <c r="R153" s="56">
        <v>0</v>
      </c>
      <c r="S153" s="1" t="s">
        <v>35</v>
      </c>
      <c r="T153" s="77">
        <v>25916</v>
      </c>
      <c r="U153" s="1" t="s">
        <v>789</v>
      </c>
      <c r="V153" s="1" t="s">
        <v>111</v>
      </c>
      <c r="W153" s="1" t="s">
        <v>80</v>
      </c>
      <c r="X153" s="1">
        <v>2024</v>
      </c>
    </row>
    <row r="154" spans="1:24" x14ac:dyDescent="0.25">
      <c r="A154" s="1" t="s">
        <v>12</v>
      </c>
      <c r="B154" s="1" t="s">
        <v>739</v>
      </c>
      <c r="C154" s="1" t="s">
        <v>740</v>
      </c>
      <c r="D154" s="1" t="s">
        <v>13</v>
      </c>
      <c r="E154" s="1" t="s">
        <v>19</v>
      </c>
      <c r="F154" s="1" t="s">
        <v>125</v>
      </c>
      <c r="G154" s="1" t="s">
        <v>295</v>
      </c>
      <c r="H154" s="76">
        <v>155000000</v>
      </c>
      <c r="I154" s="76">
        <v>56625157</v>
      </c>
      <c r="J154" s="56">
        <v>60</v>
      </c>
      <c r="K154" s="1" t="s">
        <v>556</v>
      </c>
      <c r="L154" s="1" t="s">
        <v>169</v>
      </c>
      <c r="M154" s="1" t="s">
        <v>1835</v>
      </c>
      <c r="N154" s="1">
        <v>21</v>
      </c>
      <c r="O154" s="77">
        <v>47134</v>
      </c>
      <c r="P154" s="56" t="s">
        <v>544</v>
      </c>
      <c r="Q154" s="56">
        <v>0</v>
      </c>
      <c r="R154" s="56">
        <v>0</v>
      </c>
      <c r="S154" s="1" t="s">
        <v>35</v>
      </c>
      <c r="T154" s="77">
        <v>30219</v>
      </c>
      <c r="U154" s="1" t="s">
        <v>790</v>
      </c>
      <c r="V154" s="1" t="s">
        <v>111</v>
      </c>
      <c r="W154" s="1" t="s">
        <v>80</v>
      </c>
      <c r="X154" s="1">
        <v>2024</v>
      </c>
    </row>
    <row r="155" spans="1:24" x14ac:dyDescent="0.25">
      <c r="A155" s="1" t="s">
        <v>12</v>
      </c>
      <c r="B155" s="1" t="s">
        <v>1093</v>
      </c>
      <c r="C155" s="1" t="s">
        <v>279</v>
      </c>
      <c r="D155" s="1" t="s">
        <v>13</v>
      </c>
      <c r="E155" s="1" t="s">
        <v>19</v>
      </c>
      <c r="F155" s="1" t="s">
        <v>82</v>
      </c>
      <c r="G155" s="1" t="s">
        <v>295</v>
      </c>
      <c r="H155" s="76">
        <v>57000000</v>
      </c>
      <c r="I155" s="76">
        <v>20000000</v>
      </c>
      <c r="J155" s="56">
        <v>60</v>
      </c>
      <c r="K155" s="1" t="s">
        <v>553</v>
      </c>
      <c r="L155" s="1" t="s">
        <v>344</v>
      </c>
      <c r="M155" s="1" t="s">
        <v>1833</v>
      </c>
      <c r="N155" s="1">
        <v>20.25</v>
      </c>
      <c r="O155" s="77">
        <v>47171</v>
      </c>
      <c r="P155" s="56" t="s">
        <v>17</v>
      </c>
      <c r="Q155" s="56">
        <v>0</v>
      </c>
      <c r="R155" s="56">
        <v>0</v>
      </c>
      <c r="S155" s="1" t="s">
        <v>35</v>
      </c>
      <c r="T155" s="77">
        <v>0</v>
      </c>
      <c r="U155" s="1" t="s">
        <v>1188</v>
      </c>
      <c r="V155" s="1" t="s">
        <v>111</v>
      </c>
      <c r="W155" s="1" t="s">
        <v>16</v>
      </c>
      <c r="X155" s="1">
        <v>2024</v>
      </c>
    </row>
    <row r="156" spans="1:24" x14ac:dyDescent="0.25">
      <c r="A156" s="1" t="s">
        <v>12</v>
      </c>
      <c r="B156" s="1" t="s">
        <v>620</v>
      </c>
      <c r="C156" s="1" t="s">
        <v>1094</v>
      </c>
      <c r="D156" s="1" t="s">
        <v>13</v>
      </c>
      <c r="E156" s="1" t="s">
        <v>14</v>
      </c>
      <c r="F156" s="1" t="s">
        <v>601</v>
      </c>
      <c r="G156" s="1" t="s">
        <v>295</v>
      </c>
      <c r="H156" s="76">
        <v>64000000</v>
      </c>
      <c r="I156" s="76">
        <v>32000000</v>
      </c>
      <c r="J156" s="56">
        <v>60</v>
      </c>
      <c r="K156" s="1" t="s">
        <v>560</v>
      </c>
      <c r="L156" s="1" t="s">
        <v>286</v>
      </c>
      <c r="M156" s="1" t="s">
        <v>1835</v>
      </c>
      <c r="N156" s="1">
        <v>21</v>
      </c>
      <c r="O156" s="77">
        <v>47176</v>
      </c>
      <c r="P156" s="56" t="s">
        <v>544</v>
      </c>
      <c r="Q156" s="56">
        <v>2</v>
      </c>
      <c r="R156" s="56">
        <v>0</v>
      </c>
      <c r="S156" s="1" t="s">
        <v>18</v>
      </c>
      <c r="T156" s="77">
        <v>27357</v>
      </c>
      <c r="U156" s="1" t="s">
        <v>621</v>
      </c>
      <c r="V156" s="1" t="s">
        <v>111</v>
      </c>
      <c r="W156" s="1" t="s">
        <v>16</v>
      </c>
      <c r="X156" s="1">
        <v>2024</v>
      </c>
    </row>
    <row r="157" spans="1:24" x14ac:dyDescent="0.25">
      <c r="A157" s="1" t="s">
        <v>12</v>
      </c>
      <c r="B157" s="1" t="s">
        <v>574</v>
      </c>
      <c r="C157" s="1" t="s">
        <v>1095</v>
      </c>
      <c r="D157" s="1" t="s">
        <v>13</v>
      </c>
      <c r="E157" s="1" t="s">
        <v>19</v>
      </c>
      <c r="F157" s="1" t="s">
        <v>78</v>
      </c>
      <c r="G157" s="1" t="s">
        <v>295</v>
      </c>
      <c r="H157" s="76">
        <v>26000000</v>
      </c>
      <c r="I157" s="76">
        <v>13000000</v>
      </c>
      <c r="J157" s="56">
        <v>60</v>
      </c>
      <c r="K157" s="1" t="s">
        <v>553</v>
      </c>
      <c r="L157" s="1" t="s">
        <v>344</v>
      </c>
      <c r="M157" s="1" t="s">
        <v>1833</v>
      </c>
      <c r="N157" s="1">
        <v>20.25</v>
      </c>
      <c r="O157" s="77">
        <v>47172</v>
      </c>
      <c r="P157" s="56" t="s">
        <v>17</v>
      </c>
      <c r="Q157" s="56">
        <v>1</v>
      </c>
      <c r="R157" s="56">
        <v>1</v>
      </c>
      <c r="S157" s="1" t="s">
        <v>35</v>
      </c>
      <c r="T157" s="77">
        <v>32692</v>
      </c>
      <c r="U157" s="1" t="s">
        <v>1189</v>
      </c>
      <c r="V157" s="1" t="s">
        <v>111</v>
      </c>
      <c r="W157" s="1" t="s">
        <v>80</v>
      </c>
      <c r="X157" s="1">
        <v>2024</v>
      </c>
    </row>
    <row r="158" spans="1:24" x14ac:dyDescent="0.25">
      <c r="A158" s="1" t="s">
        <v>12</v>
      </c>
      <c r="B158" s="1" t="s">
        <v>1096</v>
      </c>
      <c r="C158" s="1" t="s">
        <v>1097</v>
      </c>
      <c r="D158" s="1" t="s">
        <v>37</v>
      </c>
      <c r="E158" s="1" t="s">
        <v>10</v>
      </c>
      <c r="F158" s="1" t="s">
        <v>604</v>
      </c>
      <c r="G158" s="1" t="s">
        <v>295</v>
      </c>
      <c r="H158" s="76">
        <v>26000000</v>
      </c>
      <c r="I158" s="76">
        <v>13000000</v>
      </c>
      <c r="J158" s="56">
        <v>36</v>
      </c>
      <c r="K158" s="1" t="s">
        <v>449</v>
      </c>
      <c r="L158" s="1" t="s">
        <v>310</v>
      </c>
      <c r="M158" s="1" t="s">
        <v>1834</v>
      </c>
      <c r="N158" s="1">
        <v>20.25</v>
      </c>
      <c r="O158" s="77">
        <v>46444</v>
      </c>
      <c r="P158" s="56" t="s">
        <v>17</v>
      </c>
      <c r="Q158" s="56">
        <v>0</v>
      </c>
      <c r="R158" s="56">
        <v>0</v>
      </c>
      <c r="S158" s="1" t="s">
        <v>18</v>
      </c>
      <c r="T158" s="77">
        <v>0</v>
      </c>
      <c r="U158" s="1" t="s">
        <v>1190</v>
      </c>
      <c r="V158" s="1" t="s">
        <v>111</v>
      </c>
      <c r="W158" s="1" t="s">
        <v>80</v>
      </c>
      <c r="X158" s="1">
        <v>2024</v>
      </c>
    </row>
    <row r="159" spans="1:24" x14ac:dyDescent="0.25">
      <c r="A159" s="1" t="s">
        <v>12</v>
      </c>
      <c r="B159" s="1" t="s">
        <v>948</v>
      </c>
      <c r="C159" s="1" t="s">
        <v>8</v>
      </c>
      <c r="D159" s="1" t="s">
        <v>37</v>
      </c>
      <c r="E159" s="1" t="s">
        <v>10</v>
      </c>
      <c r="F159" s="1" t="s">
        <v>100</v>
      </c>
      <c r="G159" s="1" t="s">
        <v>295</v>
      </c>
      <c r="H159" s="76">
        <v>20000000</v>
      </c>
      <c r="I159" s="76">
        <v>6429500</v>
      </c>
      <c r="J159" s="56">
        <v>36</v>
      </c>
      <c r="K159" s="1" t="s">
        <v>559</v>
      </c>
      <c r="L159" s="1" t="s">
        <v>504</v>
      </c>
      <c r="M159" s="1" t="s">
        <v>1834</v>
      </c>
      <c r="N159" s="1">
        <v>20.25</v>
      </c>
      <c r="O159" s="77">
        <v>46436</v>
      </c>
      <c r="P159" s="56" t="s">
        <v>17</v>
      </c>
      <c r="Q159" s="56">
        <v>1</v>
      </c>
      <c r="R159" s="56">
        <v>0</v>
      </c>
      <c r="S159" s="1" t="s">
        <v>18</v>
      </c>
      <c r="T159" s="77">
        <v>32829</v>
      </c>
      <c r="U159" s="1" t="s">
        <v>991</v>
      </c>
      <c r="V159" s="1" t="s">
        <v>111</v>
      </c>
      <c r="W159" s="1" t="s">
        <v>16</v>
      </c>
      <c r="X159" s="1">
        <v>2024</v>
      </c>
    </row>
    <row r="160" spans="1:24" x14ac:dyDescent="0.25">
      <c r="A160" s="1" t="s">
        <v>12</v>
      </c>
      <c r="B160" s="1" t="s">
        <v>868</v>
      </c>
      <c r="C160" s="1" t="s">
        <v>869</v>
      </c>
      <c r="D160" s="1" t="s">
        <v>13</v>
      </c>
      <c r="E160" s="1" t="s">
        <v>550</v>
      </c>
      <c r="F160" s="1" t="s">
        <v>40</v>
      </c>
      <c r="G160" s="1" t="s">
        <v>295</v>
      </c>
      <c r="H160" s="76">
        <v>68000000</v>
      </c>
      <c r="I160" s="76">
        <v>20000000</v>
      </c>
      <c r="J160" s="56">
        <v>84</v>
      </c>
      <c r="K160" s="1" t="s">
        <v>454</v>
      </c>
      <c r="L160" s="1" t="s">
        <v>244</v>
      </c>
      <c r="M160" s="1" t="s">
        <v>1834</v>
      </c>
      <c r="N160" s="1">
        <v>20.75</v>
      </c>
      <c r="O160" s="77">
        <v>47885</v>
      </c>
      <c r="P160" s="56" t="s">
        <v>17</v>
      </c>
      <c r="Q160" s="56">
        <v>1</v>
      </c>
      <c r="R160" s="56">
        <v>1</v>
      </c>
      <c r="S160" s="1" t="s">
        <v>35</v>
      </c>
      <c r="T160" s="77">
        <v>34982</v>
      </c>
      <c r="U160" s="1" t="s">
        <v>901</v>
      </c>
      <c r="V160" s="1" t="s">
        <v>111</v>
      </c>
      <c r="W160" s="1" t="s">
        <v>16</v>
      </c>
      <c r="X160" s="1">
        <v>2024</v>
      </c>
    </row>
    <row r="161" spans="1:24" x14ac:dyDescent="0.25">
      <c r="A161" s="1" t="s">
        <v>7</v>
      </c>
      <c r="B161" s="1" t="s">
        <v>818</v>
      </c>
      <c r="C161" s="1" t="s">
        <v>949</v>
      </c>
      <c r="D161" s="1" t="s">
        <v>37</v>
      </c>
      <c r="E161" s="1" t="s">
        <v>19</v>
      </c>
      <c r="F161" s="1" t="s">
        <v>31</v>
      </c>
      <c r="G161" s="1" t="s">
        <v>295</v>
      </c>
      <c r="H161" s="76">
        <v>125000000</v>
      </c>
      <c r="I161" s="76">
        <v>62000000</v>
      </c>
      <c r="J161" s="56">
        <v>36</v>
      </c>
      <c r="K161" s="1" t="s">
        <v>566</v>
      </c>
      <c r="L161" s="1" t="s">
        <v>101</v>
      </c>
      <c r="M161" s="1" t="s">
        <v>1833</v>
      </c>
      <c r="N161" s="1">
        <v>20.25</v>
      </c>
      <c r="O161" s="77">
        <v>46430</v>
      </c>
      <c r="P161" s="56" t="s">
        <v>544</v>
      </c>
      <c r="Q161" s="56">
        <v>44</v>
      </c>
      <c r="R161" s="56">
        <v>2</v>
      </c>
      <c r="S161" s="1" t="s">
        <v>18</v>
      </c>
      <c r="T161" s="77">
        <v>30713</v>
      </c>
      <c r="U161" s="1" t="s">
        <v>992</v>
      </c>
      <c r="V161" s="1" t="s">
        <v>110</v>
      </c>
      <c r="W161" s="1" t="s">
        <v>16</v>
      </c>
      <c r="X161" s="1">
        <v>2024</v>
      </c>
    </row>
    <row r="162" spans="1:24" x14ac:dyDescent="0.25">
      <c r="A162" s="1" t="s">
        <v>7</v>
      </c>
      <c r="B162" s="1" t="s">
        <v>1006</v>
      </c>
      <c r="C162" s="1" t="s">
        <v>1098</v>
      </c>
      <c r="D162" s="1" t="s">
        <v>13</v>
      </c>
      <c r="E162" s="1" t="s">
        <v>563</v>
      </c>
      <c r="F162" s="1" t="s">
        <v>51</v>
      </c>
      <c r="G162" s="1" t="s">
        <v>295</v>
      </c>
      <c r="H162" s="76">
        <v>140000000</v>
      </c>
      <c r="I162" s="76">
        <v>70000000</v>
      </c>
      <c r="J162" s="56">
        <v>60</v>
      </c>
      <c r="K162" s="1" t="s">
        <v>562</v>
      </c>
      <c r="L162" s="1" t="s">
        <v>522</v>
      </c>
      <c r="M162" s="1" t="s">
        <v>1836</v>
      </c>
      <c r="N162" s="1">
        <v>20.25</v>
      </c>
      <c r="O162" s="77">
        <v>47175</v>
      </c>
      <c r="P162" s="56" t="s">
        <v>544</v>
      </c>
      <c r="Q162" s="56">
        <v>0</v>
      </c>
      <c r="R162" s="56">
        <v>0</v>
      </c>
      <c r="S162" s="1" t="s">
        <v>35</v>
      </c>
      <c r="T162" s="77">
        <v>32002</v>
      </c>
      <c r="U162" s="1" t="s">
        <v>1191</v>
      </c>
      <c r="V162" s="1" t="s">
        <v>110</v>
      </c>
      <c r="W162" s="1" t="s">
        <v>16</v>
      </c>
      <c r="X162" s="1">
        <v>2024</v>
      </c>
    </row>
    <row r="163" spans="1:24" x14ac:dyDescent="0.25">
      <c r="A163" s="1" t="s">
        <v>12</v>
      </c>
      <c r="B163" s="1" t="s">
        <v>870</v>
      </c>
      <c r="C163" s="1" t="s">
        <v>871</v>
      </c>
      <c r="D163" s="1" t="s">
        <v>13</v>
      </c>
      <c r="E163" s="1" t="s">
        <v>14</v>
      </c>
      <c r="F163" s="1" t="s">
        <v>30</v>
      </c>
      <c r="G163" s="1" t="s">
        <v>295</v>
      </c>
      <c r="H163" s="76">
        <v>30000000</v>
      </c>
      <c r="I163" s="76">
        <v>6600000</v>
      </c>
      <c r="J163" s="56">
        <v>60</v>
      </c>
      <c r="K163" s="1" t="s">
        <v>543</v>
      </c>
      <c r="L163" s="1" t="s">
        <v>141</v>
      </c>
      <c r="M163" s="1" t="s">
        <v>1833</v>
      </c>
      <c r="N163" s="1">
        <v>21</v>
      </c>
      <c r="O163" s="77">
        <v>47156</v>
      </c>
      <c r="P163" s="56" t="s">
        <v>17</v>
      </c>
      <c r="Q163" s="56">
        <v>0</v>
      </c>
      <c r="R163" s="56">
        <v>2</v>
      </c>
      <c r="S163" s="1" t="s">
        <v>35</v>
      </c>
      <c r="T163" s="77">
        <v>33830</v>
      </c>
      <c r="U163" s="1" t="s">
        <v>902</v>
      </c>
      <c r="V163" s="1" t="s">
        <v>111</v>
      </c>
      <c r="W163" s="1" t="s">
        <v>16</v>
      </c>
      <c r="X163" s="1">
        <v>2024</v>
      </c>
    </row>
    <row r="164" spans="1:24" x14ac:dyDescent="0.25">
      <c r="A164" s="1" t="s">
        <v>12</v>
      </c>
      <c r="B164" s="1" t="s">
        <v>1099</v>
      </c>
      <c r="C164" s="1" t="s">
        <v>1100</v>
      </c>
      <c r="D164" s="1" t="s">
        <v>13</v>
      </c>
      <c r="E164" s="1" t="s">
        <v>44</v>
      </c>
      <c r="F164" s="1" t="s">
        <v>283</v>
      </c>
      <c r="G164" s="1" t="s">
        <v>295</v>
      </c>
      <c r="H164" s="76">
        <v>50000000</v>
      </c>
      <c r="I164" s="76">
        <v>4300000</v>
      </c>
      <c r="J164" s="56">
        <v>60</v>
      </c>
      <c r="K164" s="1" t="s">
        <v>545</v>
      </c>
      <c r="L164" s="1" t="s">
        <v>376</v>
      </c>
      <c r="M164" s="1" t="s">
        <v>1833</v>
      </c>
      <c r="N164" s="1">
        <v>20.75</v>
      </c>
      <c r="O164" s="77">
        <v>47168</v>
      </c>
      <c r="P164" s="56" t="s">
        <v>17</v>
      </c>
      <c r="Q164" s="56">
        <v>0</v>
      </c>
      <c r="R164" s="56">
        <v>4</v>
      </c>
      <c r="S164" s="1" t="s">
        <v>18</v>
      </c>
      <c r="T164" s="77">
        <v>33699</v>
      </c>
      <c r="U164" s="1" t="s">
        <v>1192</v>
      </c>
      <c r="V164" s="1" t="s">
        <v>111</v>
      </c>
      <c r="W164" s="1" t="s">
        <v>16</v>
      </c>
      <c r="X164" s="1">
        <v>2024</v>
      </c>
    </row>
    <row r="165" spans="1:24" x14ac:dyDescent="0.25">
      <c r="A165" s="1" t="s">
        <v>12</v>
      </c>
      <c r="B165" s="1" t="s">
        <v>1101</v>
      </c>
      <c r="C165" s="1" t="s">
        <v>1102</v>
      </c>
      <c r="D165" s="1" t="s">
        <v>37</v>
      </c>
      <c r="E165" s="1" t="s">
        <v>10</v>
      </c>
      <c r="F165" s="1" t="s">
        <v>604</v>
      </c>
      <c r="G165" s="1" t="s">
        <v>295</v>
      </c>
      <c r="H165" s="76">
        <v>100000000</v>
      </c>
      <c r="I165" s="76">
        <v>5603784.0199999996</v>
      </c>
      <c r="J165" s="56">
        <v>36</v>
      </c>
      <c r="K165" s="1" t="s">
        <v>454</v>
      </c>
      <c r="L165" s="1" t="s">
        <v>247</v>
      </c>
      <c r="M165" s="1" t="s">
        <v>1834</v>
      </c>
      <c r="N165" s="1">
        <v>20.25</v>
      </c>
      <c r="O165" s="77">
        <v>46444</v>
      </c>
      <c r="P165" s="56" t="s">
        <v>17</v>
      </c>
      <c r="Q165" s="56">
        <v>1</v>
      </c>
      <c r="R165" s="56">
        <v>1</v>
      </c>
      <c r="S165" s="1" t="s">
        <v>35</v>
      </c>
      <c r="T165" s="77">
        <v>28915</v>
      </c>
      <c r="U165" s="1" t="s">
        <v>1193</v>
      </c>
      <c r="V165" s="1" t="s">
        <v>111</v>
      </c>
      <c r="W165" s="1" t="s">
        <v>16</v>
      </c>
      <c r="X165" s="1">
        <v>2024</v>
      </c>
    </row>
    <row r="166" spans="1:24" x14ac:dyDescent="0.25">
      <c r="A166" s="1" t="s">
        <v>7</v>
      </c>
      <c r="B166" s="1" t="s">
        <v>950</v>
      </c>
      <c r="C166" s="1" t="s">
        <v>951</v>
      </c>
      <c r="D166" s="1" t="s">
        <v>13</v>
      </c>
      <c r="E166" s="1" t="s">
        <v>19</v>
      </c>
      <c r="F166" s="1" t="s">
        <v>132</v>
      </c>
      <c r="G166" s="1" t="s">
        <v>295</v>
      </c>
      <c r="H166" s="76">
        <v>32640000</v>
      </c>
      <c r="I166" s="76">
        <v>32640000</v>
      </c>
      <c r="J166" s="56">
        <v>60</v>
      </c>
      <c r="K166" s="1" t="s">
        <v>543</v>
      </c>
      <c r="L166" s="1" t="s">
        <v>360</v>
      </c>
      <c r="M166" s="1" t="s">
        <v>1835</v>
      </c>
      <c r="N166" s="1">
        <v>20.75</v>
      </c>
      <c r="O166" s="77">
        <v>47162</v>
      </c>
      <c r="P166" s="56" t="s">
        <v>17</v>
      </c>
      <c r="Q166" s="56">
        <v>0</v>
      </c>
      <c r="R166" s="56">
        <v>0</v>
      </c>
      <c r="S166" s="1" t="s">
        <v>35</v>
      </c>
      <c r="T166" s="77">
        <v>31563</v>
      </c>
      <c r="U166" s="1" t="s">
        <v>993</v>
      </c>
      <c r="V166" s="1" t="s">
        <v>111</v>
      </c>
      <c r="W166" s="1" t="s">
        <v>16</v>
      </c>
      <c r="X166" s="1">
        <v>2024</v>
      </c>
    </row>
    <row r="167" spans="1:24" x14ac:dyDescent="0.25">
      <c r="A167" s="1" t="s">
        <v>12</v>
      </c>
      <c r="B167" s="1" t="s">
        <v>1002</v>
      </c>
      <c r="C167" s="1" t="s">
        <v>1103</v>
      </c>
      <c r="D167" s="1" t="s">
        <v>13</v>
      </c>
      <c r="E167" s="1" t="s">
        <v>14</v>
      </c>
      <c r="F167" s="1" t="s">
        <v>30</v>
      </c>
      <c r="G167" s="1" t="s">
        <v>295</v>
      </c>
      <c r="H167" s="76">
        <v>18000000</v>
      </c>
      <c r="I167" s="76">
        <v>10721250</v>
      </c>
      <c r="J167" s="56">
        <v>60</v>
      </c>
      <c r="K167" s="1" t="s">
        <v>566</v>
      </c>
      <c r="L167" s="1" t="s">
        <v>101</v>
      </c>
      <c r="M167" s="1" t="s">
        <v>1833</v>
      </c>
      <c r="N167" s="1">
        <v>20.25</v>
      </c>
      <c r="O167" s="77">
        <v>47172</v>
      </c>
      <c r="P167" s="56" t="s">
        <v>544</v>
      </c>
      <c r="Q167" s="56">
        <v>2</v>
      </c>
      <c r="R167" s="56">
        <v>1</v>
      </c>
      <c r="S167" s="1" t="s">
        <v>35</v>
      </c>
      <c r="T167" s="77">
        <v>26374</v>
      </c>
      <c r="U167" s="1" t="s">
        <v>1194</v>
      </c>
      <c r="V167" s="1" t="s">
        <v>111</v>
      </c>
      <c r="W167" s="1" t="s">
        <v>16</v>
      </c>
      <c r="X167" s="1">
        <v>2024</v>
      </c>
    </row>
    <row r="168" spans="1:24" x14ac:dyDescent="0.25">
      <c r="A168" s="1" t="s">
        <v>12</v>
      </c>
      <c r="B168" s="1" t="s">
        <v>649</v>
      </c>
      <c r="C168" s="1" t="s">
        <v>741</v>
      </c>
      <c r="D168" s="1" t="s">
        <v>13</v>
      </c>
      <c r="E168" s="1" t="s">
        <v>19</v>
      </c>
      <c r="F168" s="1" t="s">
        <v>20</v>
      </c>
      <c r="G168" s="1" t="s">
        <v>295</v>
      </c>
      <c r="H168" s="76">
        <v>15000000</v>
      </c>
      <c r="I168" s="76">
        <v>12434950</v>
      </c>
      <c r="J168" s="56">
        <v>60</v>
      </c>
      <c r="K168" s="1" t="s">
        <v>556</v>
      </c>
      <c r="L168" s="1" t="s">
        <v>169</v>
      </c>
      <c r="M168" s="1" t="s">
        <v>1835</v>
      </c>
      <c r="N168" s="1">
        <v>21</v>
      </c>
      <c r="O168" s="77">
        <v>47132</v>
      </c>
      <c r="P168" s="56" t="s">
        <v>544</v>
      </c>
      <c r="Q168" s="56">
        <v>1</v>
      </c>
      <c r="R168" s="56">
        <v>1</v>
      </c>
      <c r="S168" s="1" t="s">
        <v>35</v>
      </c>
      <c r="T168" s="77">
        <v>31317</v>
      </c>
      <c r="U168" s="1" t="s">
        <v>791</v>
      </c>
      <c r="V168" s="1" t="s">
        <v>111</v>
      </c>
      <c r="W168" s="1" t="s">
        <v>16</v>
      </c>
      <c r="X168" s="1">
        <v>2024</v>
      </c>
    </row>
    <row r="169" spans="1:24" x14ac:dyDescent="0.25">
      <c r="A169" s="1" t="s">
        <v>7</v>
      </c>
      <c r="B169" s="1" t="s">
        <v>1001</v>
      </c>
      <c r="C169" s="1" t="s">
        <v>272</v>
      </c>
      <c r="D169" s="1" t="s">
        <v>13</v>
      </c>
      <c r="E169" s="1" t="s">
        <v>44</v>
      </c>
      <c r="F169" s="1" t="s">
        <v>118</v>
      </c>
      <c r="G169" s="1" t="s">
        <v>551</v>
      </c>
      <c r="H169" s="76">
        <v>80000000</v>
      </c>
      <c r="I169" s="76">
        <v>38528000</v>
      </c>
      <c r="J169" s="56">
        <v>60</v>
      </c>
      <c r="K169" s="1" t="s">
        <v>554</v>
      </c>
      <c r="L169" s="1" t="s">
        <v>242</v>
      </c>
      <c r="M169" s="1" t="s">
        <v>1835</v>
      </c>
      <c r="N169" s="1">
        <v>21</v>
      </c>
      <c r="O169" s="77">
        <v>47114</v>
      </c>
      <c r="P169" s="56" t="s">
        <v>544</v>
      </c>
      <c r="Q169" s="56">
        <v>10</v>
      </c>
      <c r="R169" s="56">
        <v>1</v>
      </c>
      <c r="S169" s="1" t="s">
        <v>35</v>
      </c>
      <c r="T169" s="77">
        <v>35461</v>
      </c>
      <c r="U169" s="1" t="s">
        <v>1195</v>
      </c>
      <c r="V169" s="1" t="s">
        <v>110</v>
      </c>
      <c r="W169" s="1" t="s">
        <v>16</v>
      </c>
      <c r="X169" s="1">
        <v>2024</v>
      </c>
    </row>
    <row r="170" spans="1:24" x14ac:dyDescent="0.25">
      <c r="A170" s="1" t="s">
        <v>7</v>
      </c>
      <c r="B170" s="1" t="s">
        <v>872</v>
      </c>
      <c r="C170" s="1" t="s">
        <v>873</v>
      </c>
      <c r="D170" s="1" t="s">
        <v>13</v>
      </c>
      <c r="E170" s="1" t="s">
        <v>14</v>
      </c>
      <c r="F170" s="1" t="s">
        <v>30</v>
      </c>
      <c r="G170" s="1" t="s">
        <v>295</v>
      </c>
      <c r="H170" s="76">
        <v>31000000</v>
      </c>
      <c r="I170" s="76">
        <v>10000000</v>
      </c>
      <c r="J170" s="56">
        <v>84</v>
      </c>
      <c r="K170" s="1" t="s">
        <v>558</v>
      </c>
      <c r="L170" s="1" t="s">
        <v>276</v>
      </c>
      <c r="M170" s="1" t="s">
        <v>1833</v>
      </c>
      <c r="N170" s="1">
        <v>20.75</v>
      </c>
      <c r="O170" s="77">
        <v>47891</v>
      </c>
      <c r="P170" s="56" t="s">
        <v>17</v>
      </c>
      <c r="Q170" s="56">
        <v>0</v>
      </c>
      <c r="R170" s="56">
        <v>0</v>
      </c>
      <c r="S170" s="1" t="s">
        <v>35</v>
      </c>
      <c r="T170" s="77">
        <v>32214</v>
      </c>
      <c r="U170" s="1" t="s">
        <v>903</v>
      </c>
      <c r="V170" s="1" t="s">
        <v>110</v>
      </c>
      <c r="W170" s="1" t="s">
        <v>16</v>
      </c>
      <c r="X170" s="1">
        <v>2024</v>
      </c>
    </row>
    <row r="171" spans="1:24" x14ac:dyDescent="0.25">
      <c r="A171" s="1" t="s">
        <v>7</v>
      </c>
      <c r="B171" s="1" t="s">
        <v>742</v>
      </c>
      <c r="C171" s="1" t="s">
        <v>46</v>
      </c>
      <c r="D171" s="1" t="s">
        <v>13</v>
      </c>
      <c r="E171" s="1" t="s">
        <v>563</v>
      </c>
      <c r="F171" s="1" t="s">
        <v>166</v>
      </c>
      <c r="G171" s="1" t="s">
        <v>453</v>
      </c>
      <c r="H171" s="76">
        <v>70000000</v>
      </c>
      <c r="I171" s="76">
        <v>32500000</v>
      </c>
      <c r="J171" s="56">
        <v>60</v>
      </c>
      <c r="K171" s="1" t="s">
        <v>546</v>
      </c>
      <c r="L171" s="1" t="s">
        <v>509</v>
      </c>
      <c r="M171" s="1" t="s">
        <v>1835</v>
      </c>
      <c r="N171" s="1">
        <v>21</v>
      </c>
      <c r="O171" s="77">
        <v>47133</v>
      </c>
      <c r="P171" s="56" t="s">
        <v>544</v>
      </c>
      <c r="Q171" s="56">
        <v>0</v>
      </c>
      <c r="R171" s="56">
        <v>0</v>
      </c>
      <c r="S171" s="1" t="s">
        <v>35</v>
      </c>
      <c r="T171" s="77">
        <v>23063</v>
      </c>
      <c r="U171" s="1" t="s">
        <v>792</v>
      </c>
      <c r="V171" s="1" t="s">
        <v>110</v>
      </c>
      <c r="W171" s="1" t="s">
        <v>16</v>
      </c>
      <c r="X171" s="1">
        <v>2024</v>
      </c>
    </row>
    <row r="172" spans="1:24" x14ac:dyDescent="0.25">
      <c r="A172" s="1" t="s">
        <v>12</v>
      </c>
      <c r="B172" s="1" t="s">
        <v>1104</v>
      </c>
      <c r="C172" s="1" t="s">
        <v>8</v>
      </c>
      <c r="D172" s="1" t="s">
        <v>37</v>
      </c>
      <c r="E172" s="1" t="s">
        <v>10</v>
      </c>
      <c r="F172" s="1" t="s">
        <v>34</v>
      </c>
      <c r="G172" s="1" t="s">
        <v>295</v>
      </c>
      <c r="H172" s="76">
        <v>10000000</v>
      </c>
      <c r="I172" s="76">
        <v>1796610</v>
      </c>
      <c r="J172" s="56">
        <v>36</v>
      </c>
      <c r="K172" s="1" t="s">
        <v>553</v>
      </c>
      <c r="L172" s="1" t="s">
        <v>424</v>
      </c>
      <c r="M172" s="1" t="s">
        <v>1834</v>
      </c>
      <c r="N172" s="1">
        <v>20.75</v>
      </c>
      <c r="O172" s="77">
        <v>46440</v>
      </c>
      <c r="P172" s="56" t="s">
        <v>17</v>
      </c>
      <c r="Q172" s="56">
        <v>0</v>
      </c>
      <c r="R172" s="56">
        <v>0</v>
      </c>
      <c r="S172" s="1" t="s">
        <v>18</v>
      </c>
      <c r="T172" s="77">
        <v>23763</v>
      </c>
      <c r="U172" s="1" t="s">
        <v>1196</v>
      </c>
      <c r="V172" s="1" t="s">
        <v>111</v>
      </c>
      <c r="W172" s="1" t="s">
        <v>80</v>
      </c>
      <c r="X172" s="1">
        <v>2024</v>
      </c>
    </row>
    <row r="173" spans="1:24" x14ac:dyDescent="0.25">
      <c r="A173" s="1" t="s">
        <v>12</v>
      </c>
      <c r="B173" s="1" t="s">
        <v>1105</v>
      </c>
      <c r="C173" s="1" t="s">
        <v>1106</v>
      </c>
      <c r="D173" s="1" t="s">
        <v>13</v>
      </c>
      <c r="E173" s="1" t="s">
        <v>63</v>
      </c>
      <c r="F173" s="1" t="s">
        <v>64</v>
      </c>
      <c r="G173" s="1" t="s">
        <v>295</v>
      </c>
      <c r="H173" s="76">
        <v>45000000</v>
      </c>
      <c r="I173" s="76">
        <v>10000000</v>
      </c>
      <c r="J173" s="56">
        <v>60</v>
      </c>
      <c r="K173" s="1" t="s">
        <v>559</v>
      </c>
      <c r="L173" s="1" t="s">
        <v>501</v>
      </c>
      <c r="M173" s="1" t="s">
        <v>1834</v>
      </c>
      <c r="N173" s="1">
        <v>20.25</v>
      </c>
      <c r="O173" s="77">
        <v>47170</v>
      </c>
      <c r="P173" s="56" t="s">
        <v>17</v>
      </c>
      <c r="Q173" s="56">
        <v>1</v>
      </c>
      <c r="R173" s="56">
        <v>1</v>
      </c>
      <c r="S173" s="1" t="s">
        <v>35</v>
      </c>
      <c r="T173" s="77">
        <v>28560</v>
      </c>
      <c r="U173" s="1" t="s">
        <v>1197</v>
      </c>
      <c r="V173" s="1" t="s">
        <v>111</v>
      </c>
      <c r="W173" s="1" t="s">
        <v>16</v>
      </c>
      <c r="X173" s="1">
        <v>2024</v>
      </c>
    </row>
    <row r="174" spans="1:24" x14ac:dyDescent="0.25">
      <c r="A174" s="1" t="s">
        <v>12</v>
      </c>
      <c r="B174" s="1" t="s">
        <v>743</v>
      </c>
      <c r="C174" s="1" t="s">
        <v>744</v>
      </c>
      <c r="D174" s="1" t="s">
        <v>13</v>
      </c>
      <c r="E174" s="1" t="s">
        <v>44</v>
      </c>
      <c r="F174" s="1" t="s">
        <v>140</v>
      </c>
      <c r="G174" s="1" t="s">
        <v>295</v>
      </c>
      <c r="H174" s="76">
        <v>20000000</v>
      </c>
      <c r="I174" s="76">
        <v>16000000</v>
      </c>
      <c r="J174" s="56">
        <v>36</v>
      </c>
      <c r="K174" s="1" t="s">
        <v>562</v>
      </c>
      <c r="L174" s="1" t="s">
        <v>521</v>
      </c>
      <c r="M174" s="1" t="s">
        <v>1835</v>
      </c>
      <c r="N174" s="1">
        <v>7</v>
      </c>
      <c r="O174" s="77">
        <v>46403</v>
      </c>
      <c r="P174" s="56" t="s">
        <v>544</v>
      </c>
      <c r="Q174" s="56">
        <v>1</v>
      </c>
      <c r="R174" s="56">
        <v>1</v>
      </c>
      <c r="S174" s="1" t="s">
        <v>35</v>
      </c>
      <c r="T174" s="77">
        <v>34736</v>
      </c>
      <c r="U174" s="1" t="s">
        <v>793</v>
      </c>
      <c r="V174" s="1" t="s">
        <v>110</v>
      </c>
      <c r="W174" s="1" t="s">
        <v>80</v>
      </c>
      <c r="X174" s="1">
        <v>2024</v>
      </c>
    </row>
    <row r="175" spans="1:24" x14ac:dyDescent="0.25">
      <c r="A175" s="1" t="s">
        <v>12</v>
      </c>
      <c r="B175" s="1" t="s">
        <v>826</v>
      </c>
      <c r="C175" s="1" t="s">
        <v>1107</v>
      </c>
      <c r="D175" s="1" t="s">
        <v>37</v>
      </c>
      <c r="E175" s="1" t="s">
        <v>10</v>
      </c>
      <c r="F175" s="1" t="s">
        <v>604</v>
      </c>
      <c r="G175" s="1" t="s">
        <v>295</v>
      </c>
      <c r="H175" s="76">
        <v>100000000</v>
      </c>
      <c r="I175" s="76">
        <v>70800000</v>
      </c>
      <c r="J175" s="56">
        <v>36</v>
      </c>
      <c r="K175" s="1" t="s">
        <v>554</v>
      </c>
      <c r="L175" s="1" t="s">
        <v>246</v>
      </c>
      <c r="M175" s="1" t="s">
        <v>1834</v>
      </c>
      <c r="N175" s="1">
        <v>21.5</v>
      </c>
      <c r="O175" s="77">
        <v>46437</v>
      </c>
      <c r="P175" s="56" t="s">
        <v>544</v>
      </c>
      <c r="Q175" s="56">
        <v>1</v>
      </c>
      <c r="R175" s="56">
        <v>0</v>
      </c>
      <c r="S175" s="1" t="s">
        <v>35</v>
      </c>
      <c r="T175" s="77">
        <v>30227</v>
      </c>
      <c r="U175" s="1" t="s">
        <v>1198</v>
      </c>
      <c r="V175" s="1" t="s">
        <v>111</v>
      </c>
      <c r="W175" s="1" t="s">
        <v>16</v>
      </c>
      <c r="X175" s="1">
        <v>2024</v>
      </c>
    </row>
    <row r="176" spans="1:24" x14ac:dyDescent="0.25">
      <c r="A176" s="1" t="s">
        <v>12</v>
      </c>
      <c r="B176" s="1" t="s">
        <v>745</v>
      </c>
      <c r="C176" s="1" t="s">
        <v>746</v>
      </c>
      <c r="D176" s="1" t="s">
        <v>13</v>
      </c>
      <c r="E176" s="1" t="s">
        <v>19</v>
      </c>
      <c r="F176" s="1" t="s">
        <v>145</v>
      </c>
      <c r="G176" s="1" t="s">
        <v>295</v>
      </c>
      <c r="H176" s="76">
        <v>46800000</v>
      </c>
      <c r="I176" s="76">
        <v>20000000</v>
      </c>
      <c r="J176" s="56">
        <v>60</v>
      </c>
      <c r="K176" s="1" t="s">
        <v>556</v>
      </c>
      <c r="L176" s="1" t="s">
        <v>169</v>
      </c>
      <c r="M176" s="1" t="s">
        <v>1835</v>
      </c>
      <c r="N176" s="1">
        <v>20.75</v>
      </c>
      <c r="O176" s="77">
        <v>47139</v>
      </c>
      <c r="P176" s="56" t="s">
        <v>17</v>
      </c>
      <c r="Q176" s="56">
        <v>0</v>
      </c>
      <c r="R176" s="56">
        <v>0</v>
      </c>
      <c r="S176" s="1" t="s">
        <v>35</v>
      </c>
      <c r="T176" s="77"/>
      <c r="U176" s="1" t="s">
        <v>794</v>
      </c>
      <c r="V176" s="1" t="s">
        <v>111</v>
      </c>
      <c r="W176" s="1" t="s">
        <v>16</v>
      </c>
      <c r="X176" s="1">
        <v>2024</v>
      </c>
    </row>
    <row r="177" spans="1:24" x14ac:dyDescent="0.25">
      <c r="A177" s="1" t="s">
        <v>12</v>
      </c>
      <c r="B177" s="1" t="s">
        <v>1108</v>
      </c>
      <c r="C177" s="1" t="s">
        <v>1109</v>
      </c>
      <c r="D177" s="1" t="s">
        <v>13</v>
      </c>
      <c r="E177" s="1" t="s">
        <v>52</v>
      </c>
      <c r="F177" s="1" t="s">
        <v>53</v>
      </c>
      <c r="G177" s="1" t="s">
        <v>551</v>
      </c>
      <c r="H177" s="76">
        <v>45000000</v>
      </c>
      <c r="I177" s="76">
        <v>15930725</v>
      </c>
      <c r="J177" s="56">
        <v>60</v>
      </c>
      <c r="K177" s="1" t="s">
        <v>555</v>
      </c>
      <c r="L177" s="1" t="s">
        <v>438</v>
      </c>
      <c r="M177" s="1" t="s">
        <v>1834</v>
      </c>
      <c r="N177" s="1">
        <v>20.25</v>
      </c>
      <c r="O177" s="77">
        <v>47163</v>
      </c>
      <c r="P177" s="56" t="s">
        <v>17</v>
      </c>
      <c r="Q177" s="56">
        <v>0</v>
      </c>
      <c r="R177" s="56">
        <v>0</v>
      </c>
      <c r="S177" s="1" t="s">
        <v>18</v>
      </c>
      <c r="T177" s="77"/>
      <c r="U177" s="1" t="s">
        <v>1199</v>
      </c>
      <c r="V177" s="1" t="s">
        <v>111</v>
      </c>
      <c r="W177" s="1" t="s">
        <v>16</v>
      </c>
      <c r="X177" s="1">
        <v>2024</v>
      </c>
    </row>
    <row r="178" spans="1:24" x14ac:dyDescent="0.25">
      <c r="A178" s="1" t="s">
        <v>12</v>
      </c>
      <c r="B178" s="1" t="s">
        <v>952</v>
      </c>
      <c r="C178" s="1" t="s">
        <v>109</v>
      </c>
      <c r="D178" s="1" t="s">
        <v>37</v>
      </c>
      <c r="E178" s="1" t="s">
        <v>10</v>
      </c>
      <c r="F178" s="1" t="s">
        <v>39</v>
      </c>
      <c r="G178" s="1" t="s">
        <v>295</v>
      </c>
      <c r="H178" s="76">
        <v>10000000</v>
      </c>
      <c r="I178" s="76">
        <v>4100000</v>
      </c>
      <c r="J178" s="56">
        <v>36</v>
      </c>
      <c r="K178" s="1" t="s">
        <v>555</v>
      </c>
      <c r="L178" s="1" t="s">
        <v>437</v>
      </c>
      <c r="M178" s="1" t="s">
        <v>1834</v>
      </c>
      <c r="N178" s="1">
        <v>20.75</v>
      </c>
      <c r="O178" s="77">
        <v>46434</v>
      </c>
      <c r="P178" s="56" t="s">
        <v>17</v>
      </c>
      <c r="Q178" s="56">
        <v>1</v>
      </c>
      <c r="R178" s="56">
        <v>0</v>
      </c>
      <c r="S178" s="1" t="s">
        <v>80</v>
      </c>
      <c r="T178" s="77">
        <v>26955</v>
      </c>
      <c r="U178" s="1" t="s">
        <v>994</v>
      </c>
      <c r="V178" s="1" t="s">
        <v>111</v>
      </c>
      <c r="W178" s="1" t="s">
        <v>16</v>
      </c>
      <c r="X178" s="1">
        <v>2024</v>
      </c>
    </row>
    <row r="179" spans="1:24" x14ac:dyDescent="0.25">
      <c r="A179" s="1" t="s">
        <v>7</v>
      </c>
      <c r="B179" s="1" t="s">
        <v>874</v>
      </c>
      <c r="C179" s="1" t="s">
        <v>598</v>
      </c>
      <c r="D179" s="1" t="s">
        <v>13</v>
      </c>
      <c r="E179" s="1" t="s">
        <v>44</v>
      </c>
      <c r="F179" s="1" t="s">
        <v>283</v>
      </c>
      <c r="G179" s="1" t="s">
        <v>295</v>
      </c>
      <c r="H179" s="76">
        <v>68000000</v>
      </c>
      <c r="I179" s="76">
        <v>13000000</v>
      </c>
      <c r="J179" s="56">
        <v>60</v>
      </c>
      <c r="K179" s="1" t="s">
        <v>562</v>
      </c>
      <c r="L179" s="1" t="s">
        <v>520</v>
      </c>
      <c r="M179" s="1" t="s">
        <v>1833</v>
      </c>
      <c r="N179" s="1">
        <v>22.75</v>
      </c>
      <c r="O179" s="77">
        <v>47154</v>
      </c>
      <c r="P179" s="56" t="s">
        <v>17</v>
      </c>
      <c r="Q179" s="56">
        <v>0</v>
      </c>
      <c r="R179" s="56">
        <v>0</v>
      </c>
      <c r="S179" s="1" t="s">
        <v>35</v>
      </c>
      <c r="T179" s="77">
        <v>25612</v>
      </c>
      <c r="U179" s="1" t="s">
        <v>904</v>
      </c>
      <c r="V179" s="1" t="s">
        <v>111</v>
      </c>
      <c r="W179" s="1" t="s">
        <v>16</v>
      </c>
      <c r="X179" s="1">
        <v>2024</v>
      </c>
    </row>
    <row r="180" spans="1:24" x14ac:dyDescent="0.25">
      <c r="A180" s="1" t="s">
        <v>7</v>
      </c>
      <c r="B180" s="1" t="s">
        <v>1110</v>
      </c>
      <c r="C180" s="1" t="s">
        <v>1111</v>
      </c>
      <c r="D180" s="1" t="s">
        <v>13</v>
      </c>
      <c r="E180" s="1" t="s">
        <v>19</v>
      </c>
      <c r="F180" s="1" t="s">
        <v>74</v>
      </c>
      <c r="G180" s="1" t="s">
        <v>295</v>
      </c>
      <c r="H180" s="76">
        <v>55000000</v>
      </c>
      <c r="I180" s="76">
        <v>40051727</v>
      </c>
      <c r="J180" s="56">
        <v>60</v>
      </c>
      <c r="K180" s="1" t="s">
        <v>554</v>
      </c>
      <c r="L180" s="1" t="s">
        <v>253</v>
      </c>
      <c r="M180" s="1" t="s">
        <v>1835</v>
      </c>
      <c r="N180" s="1">
        <v>20.75</v>
      </c>
      <c r="O180" s="77">
        <v>47121</v>
      </c>
      <c r="P180" s="56" t="s">
        <v>544</v>
      </c>
      <c r="Q180" s="56">
        <v>36</v>
      </c>
      <c r="R180" s="56">
        <v>3</v>
      </c>
      <c r="S180" s="1" t="s">
        <v>35</v>
      </c>
      <c r="T180" s="77">
        <v>20169</v>
      </c>
      <c r="U180" s="1" t="s">
        <v>1200</v>
      </c>
      <c r="V180" s="1" t="s">
        <v>110</v>
      </c>
      <c r="W180" s="1" t="s">
        <v>16</v>
      </c>
      <c r="X180" s="1">
        <v>2024</v>
      </c>
    </row>
    <row r="181" spans="1:24" x14ac:dyDescent="0.25">
      <c r="A181" s="1" t="s">
        <v>12</v>
      </c>
      <c r="B181" s="1" t="s">
        <v>953</v>
      </c>
      <c r="C181" s="1" t="s">
        <v>189</v>
      </c>
      <c r="D181" s="1" t="s">
        <v>13</v>
      </c>
      <c r="E181" s="1" t="s">
        <v>52</v>
      </c>
      <c r="F181" s="1" t="s">
        <v>75</v>
      </c>
      <c r="G181" s="1" t="s">
        <v>295</v>
      </c>
      <c r="H181" s="76">
        <v>11000000</v>
      </c>
      <c r="I181" s="76">
        <v>2155976</v>
      </c>
      <c r="J181" s="56">
        <v>60</v>
      </c>
      <c r="K181" s="1" t="s">
        <v>552</v>
      </c>
      <c r="L181" s="1" t="s">
        <v>486</v>
      </c>
      <c r="M181" s="1" t="s">
        <v>1834</v>
      </c>
      <c r="N181" s="1">
        <v>20.25</v>
      </c>
      <c r="O181" s="77">
        <v>47164</v>
      </c>
      <c r="P181" s="56" t="s">
        <v>17</v>
      </c>
      <c r="Q181" s="56">
        <v>3</v>
      </c>
      <c r="R181" s="56">
        <v>0</v>
      </c>
      <c r="S181" s="1" t="s">
        <v>18</v>
      </c>
      <c r="T181" s="77">
        <v>27280</v>
      </c>
      <c r="U181" s="1" t="s">
        <v>995</v>
      </c>
      <c r="V181" s="1" t="s">
        <v>111</v>
      </c>
      <c r="W181" s="1" t="s">
        <v>16</v>
      </c>
      <c r="X181" s="1">
        <v>2024</v>
      </c>
    </row>
    <row r="182" spans="1:24" x14ac:dyDescent="0.25">
      <c r="A182" s="1" t="s">
        <v>7</v>
      </c>
      <c r="B182" s="1" t="s">
        <v>406</v>
      </c>
      <c r="C182" s="1" t="s">
        <v>747</v>
      </c>
      <c r="D182" s="1" t="s">
        <v>13</v>
      </c>
      <c r="E182" s="1" t="s">
        <v>14</v>
      </c>
      <c r="F182" s="1" t="s">
        <v>30</v>
      </c>
      <c r="G182" s="1" t="s">
        <v>295</v>
      </c>
      <c r="H182" s="76">
        <v>25500000</v>
      </c>
      <c r="I182" s="76">
        <v>8160000</v>
      </c>
      <c r="J182" s="56">
        <v>60</v>
      </c>
      <c r="K182" s="1" t="s">
        <v>564</v>
      </c>
      <c r="L182" s="1" t="s">
        <v>387</v>
      </c>
      <c r="M182" s="1" t="s">
        <v>1835</v>
      </c>
      <c r="N182" s="1">
        <v>20.75</v>
      </c>
      <c r="O182" s="77">
        <v>47143</v>
      </c>
      <c r="P182" s="56" t="s">
        <v>17</v>
      </c>
      <c r="Q182" s="56">
        <v>0</v>
      </c>
      <c r="R182" s="56">
        <v>0</v>
      </c>
      <c r="S182" s="1" t="s">
        <v>35</v>
      </c>
      <c r="T182" s="77">
        <v>32138</v>
      </c>
      <c r="U182" s="1" t="s">
        <v>795</v>
      </c>
      <c r="V182" s="1" t="s">
        <v>111</v>
      </c>
      <c r="W182" s="1" t="s">
        <v>80</v>
      </c>
      <c r="X182" s="1">
        <v>2024</v>
      </c>
    </row>
    <row r="183" spans="1:24" x14ac:dyDescent="0.25">
      <c r="A183" s="1" t="s">
        <v>7</v>
      </c>
      <c r="B183" s="1" t="s">
        <v>168</v>
      </c>
      <c r="C183" s="1" t="s">
        <v>1112</v>
      </c>
      <c r="D183" s="1" t="s">
        <v>37</v>
      </c>
      <c r="E183" s="1" t="s">
        <v>19</v>
      </c>
      <c r="F183" s="1" t="s">
        <v>55</v>
      </c>
      <c r="G183" s="1" t="s">
        <v>361</v>
      </c>
      <c r="H183" s="76">
        <v>45000000</v>
      </c>
      <c r="I183" s="76">
        <v>8095100</v>
      </c>
      <c r="J183" s="56">
        <v>36</v>
      </c>
      <c r="K183" s="1" t="s">
        <v>556</v>
      </c>
      <c r="L183" s="1" t="s">
        <v>169</v>
      </c>
      <c r="M183" s="1" t="s">
        <v>1833</v>
      </c>
      <c r="N183" s="1">
        <v>20.25</v>
      </c>
      <c r="O183" s="77">
        <v>46432</v>
      </c>
      <c r="P183" s="56" t="s">
        <v>17</v>
      </c>
      <c r="Q183" s="56">
        <v>0</v>
      </c>
      <c r="R183" s="56">
        <v>0</v>
      </c>
      <c r="S183" s="1" t="s">
        <v>80</v>
      </c>
      <c r="T183" s="77">
        <v>26425</v>
      </c>
      <c r="U183" s="1" t="s">
        <v>1201</v>
      </c>
      <c r="V183" s="1" t="s">
        <v>110</v>
      </c>
      <c r="W183" s="1" t="s">
        <v>16</v>
      </c>
      <c r="X183" s="1">
        <v>2024</v>
      </c>
    </row>
    <row r="184" spans="1:24" x14ac:dyDescent="0.25">
      <c r="A184" s="1" t="s">
        <v>7</v>
      </c>
      <c r="B184" s="1" t="s">
        <v>748</v>
      </c>
      <c r="C184" s="1" t="s">
        <v>749</v>
      </c>
      <c r="D184" s="1" t="s">
        <v>13</v>
      </c>
      <c r="E184" s="1" t="s">
        <v>563</v>
      </c>
      <c r="F184" s="1" t="s">
        <v>57</v>
      </c>
      <c r="G184" s="1" t="s">
        <v>453</v>
      </c>
      <c r="H184" s="76">
        <v>42750000</v>
      </c>
      <c r="I184" s="76">
        <v>19000000</v>
      </c>
      <c r="J184" s="56">
        <v>60</v>
      </c>
      <c r="K184" s="1" t="s">
        <v>543</v>
      </c>
      <c r="L184" s="1" t="s">
        <v>142</v>
      </c>
      <c r="M184" s="1" t="s">
        <v>1835</v>
      </c>
      <c r="N184" s="1">
        <v>20.75</v>
      </c>
      <c r="O184" s="77">
        <v>47136</v>
      </c>
      <c r="P184" s="56" t="s">
        <v>544</v>
      </c>
      <c r="Q184" s="56">
        <v>0</v>
      </c>
      <c r="R184" s="56">
        <v>7</v>
      </c>
      <c r="S184" s="1" t="s">
        <v>35</v>
      </c>
      <c r="T184" s="77">
        <v>32110</v>
      </c>
      <c r="U184" s="1" t="s">
        <v>796</v>
      </c>
      <c r="V184" s="1" t="s">
        <v>111</v>
      </c>
      <c r="W184" s="1" t="s">
        <v>16</v>
      </c>
      <c r="X184" s="1">
        <v>2024</v>
      </c>
    </row>
    <row r="185" spans="1:24" x14ac:dyDescent="0.25">
      <c r="A185" s="1" t="s">
        <v>38</v>
      </c>
      <c r="B185" s="1" t="s">
        <v>954</v>
      </c>
      <c r="C185" s="1" t="s">
        <v>955</v>
      </c>
      <c r="D185" s="1" t="s">
        <v>13</v>
      </c>
      <c r="E185" s="1" t="s">
        <v>63</v>
      </c>
      <c r="F185" s="1" t="s">
        <v>123</v>
      </c>
      <c r="G185" s="1" t="s">
        <v>295</v>
      </c>
      <c r="H185" s="76">
        <v>15500000</v>
      </c>
      <c r="I185" s="76">
        <v>7750000</v>
      </c>
      <c r="J185" s="56">
        <v>60</v>
      </c>
      <c r="K185" s="1" t="s">
        <v>561</v>
      </c>
      <c r="L185" s="1" t="s">
        <v>338</v>
      </c>
      <c r="M185" s="1" t="s">
        <v>1834</v>
      </c>
      <c r="N185" s="1">
        <v>20.75</v>
      </c>
      <c r="O185" s="77">
        <v>47164</v>
      </c>
      <c r="P185" s="56" t="s">
        <v>17</v>
      </c>
      <c r="Q185" s="56">
        <v>0</v>
      </c>
      <c r="R185" s="56">
        <v>0</v>
      </c>
      <c r="S185" s="1" t="s">
        <v>35</v>
      </c>
      <c r="T185" s="77">
        <v>31017</v>
      </c>
      <c r="U185" s="1" t="s">
        <v>996</v>
      </c>
      <c r="V185" s="1" t="s">
        <v>111</v>
      </c>
      <c r="W185" s="1" t="s">
        <v>16</v>
      </c>
      <c r="X185" s="1">
        <v>2024</v>
      </c>
    </row>
    <row r="186" spans="1:24" x14ac:dyDescent="0.25">
      <c r="A186" s="1" t="s">
        <v>12</v>
      </c>
      <c r="B186" s="1" t="s">
        <v>633</v>
      </c>
      <c r="C186" s="1" t="s">
        <v>1113</v>
      </c>
      <c r="D186" s="1" t="s">
        <v>13</v>
      </c>
      <c r="E186" s="1" t="s">
        <v>44</v>
      </c>
      <c r="F186" s="1" t="s">
        <v>624</v>
      </c>
      <c r="G186" s="1" t="s">
        <v>295</v>
      </c>
      <c r="H186" s="76">
        <v>46000000</v>
      </c>
      <c r="I186" s="76">
        <v>20000000</v>
      </c>
      <c r="J186" s="56">
        <v>60</v>
      </c>
      <c r="K186" s="1" t="s">
        <v>543</v>
      </c>
      <c r="L186" s="1" t="s">
        <v>360</v>
      </c>
      <c r="M186" s="1" t="s">
        <v>1833</v>
      </c>
      <c r="N186" s="1">
        <v>20.75</v>
      </c>
      <c r="O186" s="77">
        <v>47175</v>
      </c>
      <c r="P186" s="56" t="s">
        <v>17</v>
      </c>
      <c r="Q186" s="56">
        <v>0</v>
      </c>
      <c r="R186" s="56">
        <v>0</v>
      </c>
      <c r="S186" s="1" t="s">
        <v>35</v>
      </c>
      <c r="T186" s="77">
        <v>21641</v>
      </c>
      <c r="U186" s="1" t="s">
        <v>634</v>
      </c>
      <c r="V186" s="1" t="s">
        <v>111</v>
      </c>
      <c r="W186" s="1" t="s">
        <v>80</v>
      </c>
      <c r="X186" s="1">
        <v>2024</v>
      </c>
    </row>
    <row r="187" spans="1:24" x14ac:dyDescent="0.25">
      <c r="A187" s="1" t="s">
        <v>12</v>
      </c>
      <c r="B187" s="1" t="s">
        <v>875</v>
      </c>
      <c r="C187" s="1" t="s">
        <v>876</v>
      </c>
      <c r="D187" s="1" t="s">
        <v>37</v>
      </c>
      <c r="E187" s="1" t="s">
        <v>10</v>
      </c>
      <c r="F187" s="1" t="s">
        <v>100</v>
      </c>
      <c r="G187" s="1" t="s">
        <v>295</v>
      </c>
      <c r="H187" s="76">
        <v>19100000</v>
      </c>
      <c r="I187" s="76">
        <v>9545124</v>
      </c>
      <c r="J187" s="56">
        <v>36</v>
      </c>
      <c r="K187" s="1" t="s">
        <v>549</v>
      </c>
      <c r="L187" s="1" t="s">
        <v>366</v>
      </c>
      <c r="M187" s="1" t="s">
        <v>1834</v>
      </c>
      <c r="N187" s="1">
        <v>20.75</v>
      </c>
      <c r="O187" s="77">
        <v>46414</v>
      </c>
      <c r="P187" s="56" t="s">
        <v>17</v>
      </c>
      <c r="Q187" s="56">
        <v>1</v>
      </c>
      <c r="R187" s="56">
        <v>0</v>
      </c>
      <c r="S187" s="1" t="s">
        <v>18</v>
      </c>
      <c r="T187" s="77">
        <v>26119</v>
      </c>
      <c r="U187" s="1" t="s">
        <v>905</v>
      </c>
      <c r="V187" s="1" t="s">
        <v>111</v>
      </c>
      <c r="W187" s="1" t="s">
        <v>16</v>
      </c>
      <c r="X187" s="1">
        <v>2024</v>
      </c>
    </row>
    <row r="188" spans="1:24" x14ac:dyDescent="0.25">
      <c r="A188" s="1" t="s">
        <v>12</v>
      </c>
      <c r="B188" s="1" t="s">
        <v>956</v>
      </c>
      <c r="C188" s="1" t="s">
        <v>957</v>
      </c>
      <c r="D188" s="1" t="s">
        <v>13</v>
      </c>
      <c r="E188" s="1" t="s">
        <v>14</v>
      </c>
      <c r="F188" s="1" t="s">
        <v>30</v>
      </c>
      <c r="G188" s="1" t="s">
        <v>295</v>
      </c>
      <c r="H188" s="76">
        <v>26096000</v>
      </c>
      <c r="I188" s="76">
        <v>6907724</v>
      </c>
      <c r="J188" s="56">
        <v>60</v>
      </c>
      <c r="K188" s="1" t="s">
        <v>566</v>
      </c>
      <c r="L188" s="1" t="s">
        <v>101</v>
      </c>
      <c r="M188" s="1" t="s">
        <v>1833</v>
      </c>
      <c r="N188" s="1">
        <v>20.75</v>
      </c>
      <c r="O188" s="77">
        <v>47169</v>
      </c>
      <c r="P188" s="56" t="s">
        <v>17</v>
      </c>
      <c r="Q188" s="56">
        <v>0</v>
      </c>
      <c r="R188" s="56">
        <v>1</v>
      </c>
      <c r="S188" s="1" t="s">
        <v>35</v>
      </c>
      <c r="T188" s="77">
        <v>30307</v>
      </c>
      <c r="U188" s="1" t="s">
        <v>997</v>
      </c>
      <c r="V188" s="1" t="s">
        <v>111</v>
      </c>
      <c r="W188" s="1" t="s">
        <v>16</v>
      </c>
      <c r="X188" s="1">
        <v>2024</v>
      </c>
    </row>
    <row r="189" spans="1:24" x14ac:dyDescent="0.25">
      <c r="A189" s="1" t="s">
        <v>12</v>
      </c>
      <c r="B189" s="1" t="s">
        <v>750</v>
      </c>
      <c r="C189" s="1" t="s">
        <v>356</v>
      </c>
      <c r="D189" s="1" t="s">
        <v>13</v>
      </c>
      <c r="E189" s="1" t="s">
        <v>19</v>
      </c>
      <c r="F189" s="1" t="s">
        <v>55</v>
      </c>
      <c r="G189" s="1" t="s">
        <v>551</v>
      </c>
      <c r="H189" s="76">
        <v>19000000</v>
      </c>
      <c r="I189" s="76">
        <v>9438275</v>
      </c>
      <c r="J189" s="56">
        <v>60</v>
      </c>
      <c r="K189" s="1" t="s">
        <v>561</v>
      </c>
      <c r="L189" s="1" t="s">
        <v>335</v>
      </c>
      <c r="M189" s="1" t="s">
        <v>1835</v>
      </c>
      <c r="N189" s="1">
        <v>20.75</v>
      </c>
      <c r="O189" s="77">
        <v>47148</v>
      </c>
      <c r="P189" s="56" t="s">
        <v>17</v>
      </c>
      <c r="Q189" s="56">
        <v>0</v>
      </c>
      <c r="R189" s="56">
        <v>1</v>
      </c>
      <c r="S189" s="1" t="s">
        <v>35</v>
      </c>
      <c r="T189" s="77">
        <v>31769</v>
      </c>
      <c r="U189" s="1" t="s">
        <v>797</v>
      </c>
      <c r="V189" s="1" t="s">
        <v>111</v>
      </c>
      <c r="W189" s="1" t="s">
        <v>16</v>
      </c>
      <c r="X189" s="1">
        <v>2024</v>
      </c>
    </row>
    <row r="190" spans="1:24" x14ac:dyDescent="0.25">
      <c r="A190" s="1" t="s">
        <v>12</v>
      </c>
      <c r="B190" s="1" t="s">
        <v>751</v>
      </c>
      <c r="C190" s="1" t="s">
        <v>752</v>
      </c>
      <c r="D190" s="1" t="s">
        <v>13</v>
      </c>
      <c r="E190" s="1" t="s">
        <v>14</v>
      </c>
      <c r="F190" s="1" t="s">
        <v>30</v>
      </c>
      <c r="G190" s="1" t="s">
        <v>295</v>
      </c>
      <c r="H190" s="76">
        <v>10000000</v>
      </c>
      <c r="I190" s="76">
        <v>8131494.6699999999</v>
      </c>
      <c r="J190" s="56">
        <v>60</v>
      </c>
      <c r="K190" s="1" t="s">
        <v>561</v>
      </c>
      <c r="L190" s="1" t="s">
        <v>337</v>
      </c>
      <c r="M190" s="1" t="s">
        <v>1835</v>
      </c>
      <c r="N190" s="1">
        <v>20.75</v>
      </c>
      <c r="O190" s="77">
        <v>47143</v>
      </c>
      <c r="P190" s="56" t="s">
        <v>544</v>
      </c>
      <c r="Q190" s="56">
        <v>0</v>
      </c>
      <c r="R190" s="56">
        <v>1</v>
      </c>
      <c r="S190" s="1" t="s">
        <v>35</v>
      </c>
      <c r="T190" s="77">
        <v>24394</v>
      </c>
      <c r="U190" s="1" t="s">
        <v>798</v>
      </c>
      <c r="V190" s="1" t="s">
        <v>111</v>
      </c>
      <c r="W190" s="1" t="s">
        <v>16</v>
      </c>
      <c r="X190" s="1">
        <v>2024</v>
      </c>
    </row>
    <row r="191" spans="1:24" x14ac:dyDescent="0.25">
      <c r="A191" s="1" t="s">
        <v>12</v>
      </c>
      <c r="B191" s="1" t="s">
        <v>1114</v>
      </c>
      <c r="C191" s="1" t="s">
        <v>1115</v>
      </c>
      <c r="D191" s="1" t="s">
        <v>13</v>
      </c>
      <c r="E191" s="1" t="s">
        <v>43</v>
      </c>
      <c r="F191" s="1" t="s">
        <v>102</v>
      </c>
      <c r="G191" s="1" t="s">
        <v>295</v>
      </c>
      <c r="H191" s="76">
        <v>80000000</v>
      </c>
      <c r="I191" s="76">
        <v>40000000</v>
      </c>
      <c r="J191" s="56">
        <v>36</v>
      </c>
      <c r="K191" s="1" t="s">
        <v>560</v>
      </c>
      <c r="L191" s="1" t="s">
        <v>282</v>
      </c>
      <c r="M191" s="1" t="s">
        <v>1834</v>
      </c>
      <c r="N191" s="1">
        <v>20.75</v>
      </c>
      <c r="O191" s="77">
        <v>46440</v>
      </c>
      <c r="P191" s="56" t="s">
        <v>544</v>
      </c>
      <c r="Q191" s="56">
        <v>12</v>
      </c>
      <c r="R191" s="56">
        <v>1</v>
      </c>
      <c r="S191" s="1" t="s">
        <v>18</v>
      </c>
      <c r="T191" s="77">
        <v>22699</v>
      </c>
      <c r="U191" s="1" t="s">
        <v>1202</v>
      </c>
      <c r="V191" s="1" t="s">
        <v>110</v>
      </c>
      <c r="W191" s="1" t="s">
        <v>16</v>
      </c>
      <c r="X191" s="1">
        <v>2024</v>
      </c>
    </row>
    <row r="192" spans="1:24" x14ac:dyDescent="0.25">
      <c r="A192" s="1" t="s">
        <v>12</v>
      </c>
      <c r="B192" s="1" t="s">
        <v>958</v>
      </c>
      <c r="C192" s="1" t="s">
        <v>959</v>
      </c>
      <c r="D192" s="1" t="s">
        <v>13</v>
      </c>
      <c r="E192" s="1" t="s">
        <v>19</v>
      </c>
      <c r="F192" s="1" t="s">
        <v>226</v>
      </c>
      <c r="G192" s="1" t="s">
        <v>295</v>
      </c>
      <c r="H192" s="76">
        <v>212500000</v>
      </c>
      <c r="I192" s="76">
        <v>58000000</v>
      </c>
      <c r="J192" s="56">
        <v>84</v>
      </c>
      <c r="K192" s="1" t="s">
        <v>559</v>
      </c>
      <c r="L192" s="1" t="s">
        <v>425</v>
      </c>
      <c r="M192" s="1" t="s">
        <v>1835</v>
      </c>
      <c r="N192" s="1">
        <v>20.75</v>
      </c>
      <c r="O192" s="77">
        <v>47892</v>
      </c>
      <c r="P192" s="56" t="s">
        <v>544</v>
      </c>
      <c r="Q192" s="56">
        <v>2</v>
      </c>
      <c r="R192" s="56">
        <v>1</v>
      </c>
      <c r="S192" s="1" t="s">
        <v>18</v>
      </c>
      <c r="T192" s="77"/>
      <c r="U192" s="1" t="s">
        <v>998</v>
      </c>
      <c r="V192" s="1" t="s">
        <v>111</v>
      </c>
      <c r="W192" s="1" t="s">
        <v>16</v>
      </c>
      <c r="X192" s="1">
        <v>2024</v>
      </c>
    </row>
    <row r="193" spans="1:24" x14ac:dyDescent="0.25">
      <c r="A193" s="1" t="s">
        <v>12</v>
      </c>
      <c r="B193" s="1" t="s">
        <v>810</v>
      </c>
      <c r="C193" s="1" t="s">
        <v>811</v>
      </c>
      <c r="D193" s="1" t="s">
        <v>13</v>
      </c>
      <c r="E193" s="1" t="s">
        <v>59</v>
      </c>
      <c r="F193" s="1" t="s">
        <v>60</v>
      </c>
      <c r="G193" s="1" t="s">
        <v>295</v>
      </c>
      <c r="H193" s="76">
        <v>23400000</v>
      </c>
      <c r="I193" s="76">
        <v>11700000</v>
      </c>
      <c r="J193" s="56">
        <v>60</v>
      </c>
      <c r="K193" s="1" t="s">
        <v>549</v>
      </c>
      <c r="L193" s="1" t="s">
        <v>363</v>
      </c>
      <c r="M193" s="1" t="s">
        <v>1833</v>
      </c>
      <c r="N193" s="1">
        <v>20.75</v>
      </c>
      <c r="O193" s="77">
        <v>47155</v>
      </c>
      <c r="P193" s="56" t="s">
        <v>17</v>
      </c>
      <c r="Q193" s="56">
        <v>1</v>
      </c>
      <c r="R193" s="56">
        <v>1</v>
      </c>
      <c r="S193" s="1" t="s">
        <v>35</v>
      </c>
      <c r="T193" s="77">
        <v>32927</v>
      </c>
      <c r="U193" s="1" t="s">
        <v>815</v>
      </c>
      <c r="V193" s="1" t="s">
        <v>111</v>
      </c>
      <c r="W193" s="1" t="s">
        <v>16</v>
      </c>
      <c r="X193" s="1">
        <v>2024</v>
      </c>
    </row>
    <row r="194" spans="1:24" x14ac:dyDescent="0.25">
      <c r="A194" s="1" t="s">
        <v>7</v>
      </c>
      <c r="B194" s="1" t="s">
        <v>753</v>
      </c>
      <c r="C194" s="1" t="s">
        <v>754</v>
      </c>
      <c r="D194" s="1" t="s">
        <v>13</v>
      </c>
      <c r="E194" s="1" t="s">
        <v>19</v>
      </c>
      <c r="F194" s="1" t="s">
        <v>120</v>
      </c>
      <c r="G194" s="1" t="s">
        <v>295</v>
      </c>
      <c r="H194" s="76">
        <v>55000000</v>
      </c>
      <c r="I194" s="76">
        <v>13512240</v>
      </c>
      <c r="J194" s="56">
        <v>60</v>
      </c>
      <c r="K194" s="1" t="s">
        <v>556</v>
      </c>
      <c r="L194" s="1" t="s">
        <v>169</v>
      </c>
      <c r="M194" s="1" t="s">
        <v>1835</v>
      </c>
      <c r="N194" s="1">
        <v>21.75</v>
      </c>
      <c r="O194" s="77">
        <v>47128</v>
      </c>
      <c r="P194" s="56" t="s">
        <v>17</v>
      </c>
      <c r="Q194" s="56">
        <v>0</v>
      </c>
      <c r="R194" s="56">
        <v>0</v>
      </c>
      <c r="S194" s="1" t="s">
        <v>18</v>
      </c>
      <c r="T194" s="77">
        <v>35502</v>
      </c>
      <c r="U194" s="1" t="s">
        <v>799</v>
      </c>
      <c r="V194" s="1" t="s">
        <v>111</v>
      </c>
      <c r="W194" s="1" t="s">
        <v>16</v>
      </c>
      <c r="X194" s="1">
        <v>2024</v>
      </c>
    </row>
    <row r="195" spans="1:24" x14ac:dyDescent="0.25">
      <c r="A195" s="1" t="s">
        <v>12</v>
      </c>
      <c r="B195" s="1" t="s">
        <v>1116</v>
      </c>
      <c r="C195" s="1" t="s">
        <v>1117</v>
      </c>
      <c r="D195" s="1" t="s">
        <v>13</v>
      </c>
      <c r="E195" s="1" t="s">
        <v>14</v>
      </c>
      <c r="F195" s="1" t="s">
        <v>30</v>
      </c>
      <c r="G195" s="1" t="s">
        <v>295</v>
      </c>
      <c r="H195" s="76">
        <v>45000000</v>
      </c>
      <c r="I195" s="76">
        <v>15684350</v>
      </c>
      <c r="J195" s="56">
        <v>60</v>
      </c>
      <c r="K195" s="1" t="s">
        <v>546</v>
      </c>
      <c r="L195" s="1" t="s">
        <v>506</v>
      </c>
      <c r="M195" s="1" t="s">
        <v>1833</v>
      </c>
      <c r="N195" s="1">
        <v>20.75</v>
      </c>
      <c r="O195" s="77">
        <v>47175</v>
      </c>
      <c r="P195" s="56" t="s">
        <v>17</v>
      </c>
      <c r="Q195" s="56">
        <v>0</v>
      </c>
      <c r="R195" s="56">
        <v>0</v>
      </c>
      <c r="S195" s="1" t="s">
        <v>35</v>
      </c>
      <c r="T195" s="77">
        <v>29824</v>
      </c>
      <c r="U195" s="1" t="s">
        <v>1203</v>
      </c>
      <c r="V195" s="1" t="s">
        <v>111</v>
      </c>
      <c r="W195" s="1" t="s">
        <v>16</v>
      </c>
      <c r="X195" s="1">
        <v>2024</v>
      </c>
    </row>
    <row r="196" spans="1:24" x14ac:dyDescent="0.25">
      <c r="A196" s="1" t="s">
        <v>12</v>
      </c>
      <c r="B196" s="1" t="s">
        <v>1118</v>
      </c>
      <c r="C196" s="1" t="s">
        <v>1119</v>
      </c>
      <c r="D196" s="1" t="s">
        <v>37</v>
      </c>
      <c r="E196" s="1" t="s">
        <v>19</v>
      </c>
      <c r="F196" s="1" t="s">
        <v>106</v>
      </c>
      <c r="G196" s="1" t="s">
        <v>295</v>
      </c>
      <c r="H196" s="76">
        <v>140000000</v>
      </c>
      <c r="I196" s="76">
        <v>61000000</v>
      </c>
      <c r="J196" s="56">
        <v>36</v>
      </c>
      <c r="K196" s="1" t="s">
        <v>559</v>
      </c>
      <c r="L196" s="1" t="s">
        <v>500</v>
      </c>
      <c r="M196" s="1" t="s">
        <v>1834</v>
      </c>
      <c r="N196" s="1">
        <v>20.75</v>
      </c>
      <c r="O196" s="77">
        <v>46444</v>
      </c>
      <c r="P196" s="56" t="s">
        <v>544</v>
      </c>
      <c r="Q196" s="56">
        <v>2</v>
      </c>
      <c r="R196" s="56">
        <v>0</v>
      </c>
      <c r="S196" s="1" t="s">
        <v>35</v>
      </c>
      <c r="T196" s="77">
        <v>31278</v>
      </c>
      <c r="U196" s="1" t="s">
        <v>1204</v>
      </c>
      <c r="V196" s="1" t="s">
        <v>111</v>
      </c>
      <c r="W196" s="1" t="s">
        <v>16</v>
      </c>
      <c r="X196" s="1">
        <v>2024</v>
      </c>
    </row>
    <row r="197" spans="1:24" x14ac:dyDescent="0.25">
      <c r="A197" s="1" t="s">
        <v>7</v>
      </c>
      <c r="B197" s="1" t="s">
        <v>960</v>
      </c>
      <c r="C197" s="1" t="s">
        <v>316</v>
      </c>
      <c r="D197" s="1" t="s">
        <v>37</v>
      </c>
      <c r="E197" s="1" t="s">
        <v>19</v>
      </c>
      <c r="F197" s="1" t="s">
        <v>127</v>
      </c>
      <c r="G197" s="1" t="s">
        <v>296</v>
      </c>
      <c r="H197" s="76">
        <v>100000000</v>
      </c>
      <c r="I197" s="76">
        <v>33582200</v>
      </c>
      <c r="J197" s="56">
        <v>36</v>
      </c>
      <c r="K197" s="1" t="s">
        <v>558</v>
      </c>
      <c r="L197" s="1" t="s">
        <v>477</v>
      </c>
      <c r="M197" s="1" t="s">
        <v>1835</v>
      </c>
      <c r="N197" s="1">
        <v>20.75</v>
      </c>
      <c r="O197" s="77">
        <v>46420</v>
      </c>
      <c r="P197" s="56" t="s">
        <v>544</v>
      </c>
      <c r="Q197" s="56">
        <v>0</v>
      </c>
      <c r="R197" s="56">
        <v>0</v>
      </c>
      <c r="S197" s="1" t="s">
        <v>35</v>
      </c>
      <c r="T197" s="77">
        <v>28208</v>
      </c>
      <c r="U197" s="1" t="s">
        <v>700</v>
      </c>
      <c r="V197" s="1" t="s">
        <v>110</v>
      </c>
      <c r="W197" s="1" t="s">
        <v>16</v>
      </c>
      <c r="X197" s="1">
        <v>2024</v>
      </c>
    </row>
    <row r="198" spans="1:24" x14ac:dyDescent="0.25">
      <c r="A198" s="1" t="s">
        <v>12</v>
      </c>
      <c r="B198" s="1" t="s">
        <v>834</v>
      </c>
      <c r="C198" s="1" t="s">
        <v>1120</v>
      </c>
      <c r="D198" s="1" t="s">
        <v>13</v>
      </c>
      <c r="E198" s="1" t="s">
        <v>59</v>
      </c>
      <c r="F198" s="1" t="s">
        <v>611</v>
      </c>
      <c r="G198" s="1" t="s">
        <v>295</v>
      </c>
      <c r="H198" s="76">
        <v>150000000</v>
      </c>
      <c r="I198" s="76">
        <v>73013395.939999998</v>
      </c>
      <c r="J198" s="56">
        <v>60</v>
      </c>
      <c r="K198" s="1" t="s">
        <v>543</v>
      </c>
      <c r="L198" s="1" t="s">
        <v>360</v>
      </c>
      <c r="M198" s="1" t="s">
        <v>1833</v>
      </c>
      <c r="N198" s="1">
        <v>21</v>
      </c>
      <c r="O198" s="77">
        <v>47171</v>
      </c>
      <c r="P198" s="56" t="s">
        <v>544</v>
      </c>
      <c r="Q198" s="56">
        <v>0</v>
      </c>
      <c r="R198" s="56">
        <v>0</v>
      </c>
      <c r="S198" s="1" t="s">
        <v>18</v>
      </c>
      <c r="T198" s="77">
        <v>27798</v>
      </c>
      <c r="U198" s="1" t="s">
        <v>1205</v>
      </c>
      <c r="V198" s="1" t="s">
        <v>111</v>
      </c>
      <c r="W198" s="1" t="s">
        <v>16</v>
      </c>
      <c r="X198" s="1">
        <v>2024</v>
      </c>
    </row>
    <row r="199" spans="1:24" x14ac:dyDescent="0.25">
      <c r="A199" s="1" t="s">
        <v>12</v>
      </c>
      <c r="B199" s="1" t="s">
        <v>755</v>
      </c>
      <c r="C199" s="1" t="s">
        <v>756</v>
      </c>
      <c r="D199" s="1" t="s">
        <v>13</v>
      </c>
      <c r="E199" s="1" t="s">
        <v>14</v>
      </c>
      <c r="F199" s="1" t="s">
        <v>108</v>
      </c>
      <c r="G199" s="1" t="s">
        <v>295</v>
      </c>
      <c r="H199" s="76">
        <v>30000000</v>
      </c>
      <c r="I199" s="76">
        <v>11036500</v>
      </c>
      <c r="J199" s="56">
        <v>60</v>
      </c>
      <c r="K199" s="1" t="s">
        <v>556</v>
      </c>
      <c r="L199" s="1" t="s">
        <v>165</v>
      </c>
      <c r="M199" s="1" t="s">
        <v>1835</v>
      </c>
      <c r="N199" s="1">
        <v>20.75</v>
      </c>
      <c r="O199" s="77">
        <v>47136</v>
      </c>
      <c r="P199" s="56" t="s">
        <v>544</v>
      </c>
      <c r="Q199" s="56">
        <v>0</v>
      </c>
      <c r="R199" s="56">
        <v>0</v>
      </c>
      <c r="S199" s="1" t="s">
        <v>35</v>
      </c>
      <c r="T199" s="77">
        <v>32832</v>
      </c>
      <c r="U199" s="1" t="s">
        <v>800</v>
      </c>
      <c r="V199" s="1" t="s">
        <v>111</v>
      </c>
      <c r="W199" s="1" t="s">
        <v>16</v>
      </c>
      <c r="X199" s="1">
        <v>2024</v>
      </c>
    </row>
    <row r="200" spans="1:24" x14ac:dyDescent="0.25">
      <c r="A200" s="1" t="s">
        <v>12</v>
      </c>
      <c r="B200" s="1" t="s">
        <v>757</v>
      </c>
      <c r="C200" s="1" t="s">
        <v>758</v>
      </c>
      <c r="D200" s="1" t="s">
        <v>37</v>
      </c>
      <c r="E200" s="1" t="s">
        <v>10</v>
      </c>
      <c r="F200" s="1" t="s">
        <v>93</v>
      </c>
      <c r="G200" s="1" t="s">
        <v>295</v>
      </c>
      <c r="H200" s="76">
        <v>40000000</v>
      </c>
      <c r="I200" s="76">
        <v>18000000</v>
      </c>
      <c r="J200" s="56">
        <v>36</v>
      </c>
      <c r="K200" s="1" t="s">
        <v>556</v>
      </c>
      <c r="L200" s="1" t="s">
        <v>155</v>
      </c>
      <c r="M200" s="1" t="s">
        <v>1835</v>
      </c>
      <c r="N200" s="1">
        <v>21</v>
      </c>
      <c r="O200" s="77">
        <v>46387</v>
      </c>
      <c r="P200" s="56" t="s">
        <v>17</v>
      </c>
      <c r="Q200" s="56">
        <v>5</v>
      </c>
      <c r="R200" s="56">
        <v>0</v>
      </c>
      <c r="S200" s="1" t="s">
        <v>35</v>
      </c>
      <c r="T200" s="77">
        <v>28728</v>
      </c>
      <c r="U200" s="1" t="s">
        <v>801</v>
      </c>
      <c r="V200" s="1" t="s">
        <v>111</v>
      </c>
      <c r="W200" s="1" t="s">
        <v>16</v>
      </c>
      <c r="X200" s="1">
        <v>2024</v>
      </c>
    </row>
    <row r="201" spans="1:24" x14ac:dyDescent="0.25">
      <c r="A201" s="1" t="s">
        <v>12</v>
      </c>
      <c r="B201" s="1" t="s">
        <v>961</v>
      </c>
      <c r="C201" s="1" t="s">
        <v>962</v>
      </c>
      <c r="D201" s="1" t="s">
        <v>13</v>
      </c>
      <c r="E201" s="1" t="s">
        <v>14</v>
      </c>
      <c r="F201" s="1" t="s">
        <v>30</v>
      </c>
      <c r="G201" s="1" t="s">
        <v>295</v>
      </c>
      <c r="H201" s="76">
        <v>30000000</v>
      </c>
      <c r="I201" s="76">
        <v>14946520</v>
      </c>
      <c r="J201" s="56">
        <v>60</v>
      </c>
      <c r="K201" s="1" t="s">
        <v>556</v>
      </c>
      <c r="L201" s="1" t="s">
        <v>169</v>
      </c>
      <c r="M201" s="1" t="s">
        <v>1833</v>
      </c>
      <c r="N201" s="1">
        <v>21.5</v>
      </c>
      <c r="O201" s="77">
        <v>47155</v>
      </c>
      <c r="P201" s="56" t="s">
        <v>17</v>
      </c>
      <c r="Q201" s="56">
        <v>0</v>
      </c>
      <c r="R201" s="56">
        <v>0</v>
      </c>
      <c r="S201" s="1" t="s">
        <v>35</v>
      </c>
      <c r="T201" s="77">
        <v>30390</v>
      </c>
      <c r="U201" s="1" t="s">
        <v>999</v>
      </c>
      <c r="V201" s="1" t="s">
        <v>110</v>
      </c>
      <c r="W201" s="1" t="s">
        <v>16</v>
      </c>
      <c r="X201" s="1">
        <v>2024</v>
      </c>
    </row>
    <row r="202" spans="1:24" x14ac:dyDescent="0.25">
      <c r="A202" s="1" t="s">
        <v>12</v>
      </c>
      <c r="B202" s="1" t="s">
        <v>1121</v>
      </c>
      <c r="C202" s="1" t="s">
        <v>1122</v>
      </c>
      <c r="D202" s="1" t="s">
        <v>13</v>
      </c>
      <c r="E202" s="1" t="s">
        <v>10</v>
      </c>
      <c r="F202" s="1" t="s">
        <v>66</v>
      </c>
      <c r="G202" s="1" t="s">
        <v>547</v>
      </c>
      <c r="H202" s="76">
        <v>167000000</v>
      </c>
      <c r="I202" s="76">
        <v>49513393</v>
      </c>
      <c r="J202" s="56">
        <v>60</v>
      </c>
      <c r="K202" s="1" t="s">
        <v>548</v>
      </c>
      <c r="L202" s="1" t="s">
        <v>360</v>
      </c>
      <c r="M202" s="1" t="s">
        <v>1833</v>
      </c>
      <c r="N202" s="1">
        <v>20.75</v>
      </c>
      <c r="O202" s="77">
        <v>47170</v>
      </c>
      <c r="P202" s="56" t="s">
        <v>544</v>
      </c>
      <c r="Q202" s="56">
        <v>0</v>
      </c>
      <c r="R202" s="56">
        <v>5</v>
      </c>
      <c r="S202" s="1" t="s">
        <v>35</v>
      </c>
      <c r="T202" s="77">
        <v>23159</v>
      </c>
      <c r="U202" s="1" t="s">
        <v>1206</v>
      </c>
      <c r="V202" s="1" t="s">
        <v>111</v>
      </c>
      <c r="W202" s="1" t="s">
        <v>16</v>
      </c>
      <c r="X202" s="1">
        <v>2024</v>
      </c>
    </row>
    <row r="203" spans="1:24" x14ac:dyDescent="0.25">
      <c r="A203" s="1" t="s">
        <v>7</v>
      </c>
      <c r="B203" s="1" t="s">
        <v>654</v>
      </c>
      <c r="C203" s="1" t="s">
        <v>569</v>
      </c>
      <c r="D203" s="1" t="s">
        <v>13</v>
      </c>
      <c r="E203" s="1" t="s">
        <v>14</v>
      </c>
      <c r="F203" s="1" t="s">
        <v>30</v>
      </c>
      <c r="G203" s="1" t="s">
        <v>453</v>
      </c>
      <c r="H203" s="76">
        <v>17500000</v>
      </c>
      <c r="I203" s="76">
        <v>3100000</v>
      </c>
      <c r="J203" s="56">
        <v>60</v>
      </c>
      <c r="K203" s="1" t="s">
        <v>564</v>
      </c>
      <c r="L203" s="1" t="s">
        <v>80</v>
      </c>
      <c r="M203" s="1" t="s">
        <v>1835</v>
      </c>
      <c r="N203" s="1">
        <v>20.75</v>
      </c>
      <c r="O203" s="77">
        <v>47135</v>
      </c>
      <c r="P203" s="56" t="s">
        <v>544</v>
      </c>
      <c r="Q203" s="56">
        <v>7</v>
      </c>
      <c r="R203" s="56">
        <v>0</v>
      </c>
      <c r="S203" s="1" t="s">
        <v>35</v>
      </c>
      <c r="T203" s="77">
        <v>28205</v>
      </c>
      <c r="U203" s="1" t="s">
        <v>802</v>
      </c>
      <c r="V203" s="1" t="s">
        <v>111</v>
      </c>
      <c r="W203" s="1" t="s">
        <v>16</v>
      </c>
      <c r="X203" s="1">
        <v>2024</v>
      </c>
    </row>
    <row r="204" spans="1:24" x14ac:dyDescent="0.25">
      <c r="A204" s="1" t="s">
        <v>12</v>
      </c>
      <c r="B204" s="1" t="s">
        <v>650</v>
      </c>
      <c r="C204" s="1" t="s">
        <v>963</v>
      </c>
      <c r="D204" s="1" t="s">
        <v>13</v>
      </c>
      <c r="E204" s="1" t="s">
        <v>14</v>
      </c>
      <c r="F204" s="1" t="s">
        <v>30</v>
      </c>
      <c r="G204" s="1" t="s">
        <v>295</v>
      </c>
      <c r="H204" s="76">
        <v>30000000</v>
      </c>
      <c r="I204" s="76">
        <v>15000000</v>
      </c>
      <c r="J204" s="56">
        <v>60</v>
      </c>
      <c r="K204" s="1" t="s">
        <v>556</v>
      </c>
      <c r="L204" s="1" t="s">
        <v>169</v>
      </c>
      <c r="M204" s="1" t="s">
        <v>1835</v>
      </c>
      <c r="N204" s="1">
        <v>21</v>
      </c>
      <c r="O204" s="77">
        <v>47155</v>
      </c>
      <c r="P204" s="56" t="s">
        <v>544</v>
      </c>
      <c r="Q204" s="56">
        <v>0</v>
      </c>
      <c r="R204" s="56">
        <v>0</v>
      </c>
      <c r="S204" s="1" t="s">
        <v>35</v>
      </c>
      <c r="T204" s="77">
        <v>35234</v>
      </c>
      <c r="U204" s="1" t="s">
        <v>1000</v>
      </c>
      <c r="V204" s="1" t="s">
        <v>111</v>
      </c>
      <c r="W204" s="1" t="s">
        <v>16</v>
      </c>
      <c r="X204" s="1">
        <v>2024</v>
      </c>
    </row>
    <row r="205" spans="1:24" x14ac:dyDescent="0.25">
      <c r="A205" s="1" t="s">
        <v>12</v>
      </c>
      <c r="B205" s="1" t="s">
        <v>759</v>
      </c>
      <c r="C205" s="1" t="s">
        <v>760</v>
      </c>
      <c r="D205" s="1" t="s">
        <v>13</v>
      </c>
      <c r="E205" s="1" t="s">
        <v>10</v>
      </c>
      <c r="F205" s="1" t="s">
        <v>100</v>
      </c>
      <c r="G205" s="1" t="s">
        <v>547</v>
      </c>
      <c r="H205" s="76">
        <v>15000000</v>
      </c>
      <c r="I205" s="76">
        <v>6300000</v>
      </c>
      <c r="J205" s="56">
        <v>60</v>
      </c>
      <c r="K205" s="1" t="s">
        <v>564</v>
      </c>
      <c r="L205" s="1" t="s">
        <v>392</v>
      </c>
      <c r="M205" s="1" t="s">
        <v>1835</v>
      </c>
      <c r="N205" s="1">
        <v>21</v>
      </c>
      <c r="O205" s="77">
        <v>47144</v>
      </c>
      <c r="P205" s="56" t="s">
        <v>544</v>
      </c>
      <c r="Q205" s="56">
        <v>0</v>
      </c>
      <c r="R205" s="56">
        <v>0</v>
      </c>
      <c r="S205" s="1" t="s">
        <v>35</v>
      </c>
      <c r="T205" s="77">
        <v>31279</v>
      </c>
      <c r="U205" s="1" t="s">
        <v>803</v>
      </c>
      <c r="V205" s="1" t="s">
        <v>111</v>
      </c>
      <c r="W205" s="1" t="s">
        <v>16</v>
      </c>
      <c r="X205" s="1">
        <v>2024</v>
      </c>
    </row>
    <row r="206" spans="1:24" x14ac:dyDescent="0.25">
      <c r="A206" s="1" t="s">
        <v>7</v>
      </c>
      <c r="B206" s="1" t="s">
        <v>1123</v>
      </c>
      <c r="C206" s="1" t="s">
        <v>81</v>
      </c>
      <c r="D206" s="1" t="s">
        <v>37</v>
      </c>
      <c r="E206" s="1" t="s">
        <v>19</v>
      </c>
      <c r="F206" s="1" t="s">
        <v>82</v>
      </c>
      <c r="G206" s="1" t="s">
        <v>295</v>
      </c>
      <c r="H206" s="76">
        <v>100000000</v>
      </c>
      <c r="I206" s="76">
        <v>40000000</v>
      </c>
      <c r="J206" s="56">
        <v>36</v>
      </c>
      <c r="K206" s="1" t="s">
        <v>546</v>
      </c>
      <c r="L206" s="1" t="s">
        <v>301</v>
      </c>
      <c r="M206" s="1" t="s">
        <v>1833</v>
      </c>
      <c r="N206" s="1">
        <v>20.75</v>
      </c>
      <c r="O206" s="77">
        <v>46437</v>
      </c>
      <c r="P206" s="56" t="s">
        <v>544</v>
      </c>
      <c r="Q206" s="56">
        <v>22</v>
      </c>
      <c r="R206" s="56">
        <v>0</v>
      </c>
      <c r="S206" s="1" t="s">
        <v>18</v>
      </c>
      <c r="T206" s="77">
        <v>29844</v>
      </c>
      <c r="U206" s="1" t="s">
        <v>1207</v>
      </c>
      <c r="V206" s="1" t="s">
        <v>115</v>
      </c>
      <c r="W206" s="1" t="s">
        <v>16</v>
      </c>
      <c r="X206" s="1">
        <v>2024</v>
      </c>
    </row>
    <row r="207" spans="1:24" x14ac:dyDescent="0.25">
      <c r="A207" s="1" t="s">
        <v>12</v>
      </c>
      <c r="B207" s="1" t="s">
        <v>448</v>
      </c>
      <c r="C207" s="1" t="s">
        <v>1124</v>
      </c>
      <c r="D207" s="1" t="s">
        <v>37</v>
      </c>
      <c r="E207" s="1" t="s">
        <v>10</v>
      </c>
      <c r="F207" s="1" t="s">
        <v>28</v>
      </c>
      <c r="G207" s="1" t="s">
        <v>295</v>
      </c>
      <c r="H207" s="76">
        <v>20000000</v>
      </c>
      <c r="I207" s="76">
        <v>10000000</v>
      </c>
      <c r="J207" s="56">
        <v>36</v>
      </c>
      <c r="K207" s="1" t="s">
        <v>561</v>
      </c>
      <c r="L207" s="1" t="s">
        <v>339</v>
      </c>
      <c r="M207" s="1" t="s">
        <v>1834</v>
      </c>
      <c r="N207" s="1">
        <v>20.75</v>
      </c>
      <c r="O207" s="77">
        <v>46440</v>
      </c>
      <c r="P207" s="56" t="s">
        <v>17</v>
      </c>
      <c r="Q207" s="56">
        <v>4</v>
      </c>
      <c r="R207" s="56">
        <v>0</v>
      </c>
      <c r="S207" s="1" t="s">
        <v>35</v>
      </c>
      <c r="T207" s="77">
        <v>28186</v>
      </c>
      <c r="U207" s="1" t="s">
        <v>1208</v>
      </c>
      <c r="V207" s="1" t="s">
        <v>111</v>
      </c>
      <c r="W207" s="1" t="s">
        <v>16</v>
      </c>
      <c r="X207" s="1">
        <v>2024</v>
      </c>
    </row>
    <row r="208" spans="1:24" x14ac:dyDescent="0.25">
      <c r="A208" s="1" t="s">
        <v>12</v>
      </c>
      <c r="B208" s="1" t="s">
        <v>761</v>
      </c>
      <c r="C208" s="1" t="s">
        <v>762</v>
      </c>
      <c r="D208" s="1" t="s">
        <v>13</v>
      </c>
      <c r="E208" s="1" t="s">
        <v>563</v>
      </c>
      <c r="F208" s="1" t="s">
        <v>48</v>
      </c>
      <c r="G208" s="1" t="s">
        <v>295</v>
      </c>
      <c r="H208" s="76">
        <v>79300000</v>
      </c>
      <c r="I208" s="76">
        <v>4000000</v>
      </c>
      <c r="J208" s="56">
        <v>60</v>
      </c>
      <c r="K208" s="1" t="s">
        <v>562</v>
      </c>
      <c r="L208" s="1" t="s">
        <v>520</v>
      </c>
      <c r="M208" s="1" t="s">
        <v>1835</v>
      </c>
      <c r="N208" s="1">
        <v>20.75</v>
      </c>
      <c r="O208" s="77">
        <v>47136</v>
      </c>
      <c r="P208" s="56" t="s">
        <v>17</v>
      </c>
      <c r="Q208" s="56">
        <v>12</v>
      </c>
      <c r="R208" s="56">
        <v>1</v>
      </c>
      <c r="S208" s="1" t="s">
        <v>35</v>
      </c>
      <c r="T208" s="77">
        <v>33815</v>
      </c>
      <c r="U208" s="1" t="s">
        <v>804</v>
      </c>
      <c r="V208" s="1" t="s">
        <v>110</v>
      </c>
      <c r="W208" s="1" t="s">
        <v>16</v>
      </c>
      <c r="X208" s="1">
        <v>2024</v>
      </c>
    </row>
    <row r="209" spans="1:24" x14ac:dyDescent="0.25">
      <c r="A209" s="1" t="s">
        <v>12</v>
      </c>
      <c r="B209" s="1" t="s">
        <v>1125</v>
      </c>
      <c r="C209" s="1" t="s">
        <v>400</v>
      </c>
      <c r="D209" s="1" t="s">
        <v>13</v>
      </c>
      <c r="E209" s="1" t="s">
        <v>63</v>
      </c>
      <c r="F209" s="1" t="s">
        <v>64</v>
      </c>
      <c r="G209" s="1" t="s">
        <v>295</v>
      </c>
      <c r="H209" s="76">
        <v>25000000</v>
      </c>
      <c r="I209" s="76">
        <v>9200000</v>
      </c>
      <c r="J209" s="56">
        <v>60</v>
      </c>
      <c r="K209" s="1" t="s">
        <v>553</v>
      </c>
      <c r="L209" s="1" t="s">
        <v>429</v>
      </c>
      <c r="M209" s="1" t="s">
        <v>1833</v>
      </c>
      <c r="N209" s="1">
        <v>20.75</v>
      </c>
      <c r="O209" s="77">
        <v>47175</v>
      </c>
      <c r="P209" s="56" t="s">
        <v>17</v>
      </c>
      <c r="Q209" s="56">
        <v>1</v>
      </c>
      <c r="R209" s="56">
        <v>0</v>
      </c>
      <c r="S209" s="1" t="s">
        <v>35</v>
      </c>
      <c r="T209" s="77"/>
      <c r="U209" s="1" t="s">
        <v>1209</v>
      </c>
      <c r="V209" s="1" t="s">
        <v>111</v>
      </c>
      <c r="W209" s="1" t="s">
        <v>16</v>
      </c>
      <c r="X209" s="1">
        <v>2024</v>
      </c>
    </row>
    <row r="210" spans="1:24" x14ac:dyDescent="0.25">
      <c r="A210" s="1" t="s">
        <v>12</v>
      </c>
      <c r="B210" s="1" t="s">
        <v>877</v>
      </c>
      <c r="C210" s="1" t="s">
        <v>878</v>
      </c>
      <c r="D210" s="1" t="s">
        <v>13</v>
      </c>
      <c r="E210" s="1" t="s">
        <v>14</v>
      </c>
      <c r="F210" s="1" t="s">
        <v>30</v>
      </c>
      <c r="G210" s="1" t="s">
        <v>295</v>
      </c>
      <c r="H210" s="76">
        <v>70000000</v>
      </c>
      <c r="I210" s="76">
        <v>35000000</v>
      </c>
      <c r="J210" s="56">
        <v>60</v>
      </c>
      <c r="K210" s="1" t="s">
        <v>549</v>
      </c>
      <c r="L210" s="1" t="s">
        <v>363</v>
      </c>
      <c r="M210" s="1" t="s">
        <v>1835</v>
      </c>
      <c r="N210" s="1">
        <v>20.75</v>
      </c>
      <c r="O210" s="77">
        <v>47162</v>
      </c>
      <c r="P210" s="56" t="s">
        <v>544</v>
      </c>
      <c r="Q210" s="56">
        <v>3</v>
      </c>
      <c r="R210" s="56">
        <v>2</v>
      </c>
      <c r="S210" s="1" t="s">
        <v>35</v>
      </c>
      <c r="T210" s="77">
        <v>31207</v>
      </c>
      <c r="U210" s="1" t="s">
        <v>906</v>
      </c>
      <c r="V210" s="1" t="s">
        <v>110</v>
      </c>
      <c r="W210" s="1" t="s">
        <v>16</v>
      </c>
      <c r="X210" s="1">
        <v>2024</v>
      </c>
    </row>
    <row r="211" spans="1:24" x14ac:dyDescent="0.25">
      <c r="A211" s="1" t="s">
        <v>7</v>
      </c>
      <c r="B211" s="1" t="s">
        <v>1126</v>
      </c>
      <c r="C211" s="1" t="s">
        <v>1127</v>
      </c>
      <c r="D211" s="1" t="s">
        <v>13</v>
      </c>
      <c r="E211" s="1" t="s">
        <v>563</v>
      </c>
      <c r="F211" s="1" t="s">
        <v>48</v>
      </c>
      <c r="G211" s="1" t="s">
        <v>295</v>
      </c>
      <c r="H211" s="76">
        <v>110000000</v>
      </c>
      <c r="I211" s="76">
        <v>10000000</v>
      </c>
      <c r="J211" s="56">
        <v>60</v>
      </c>
      <c r="K211" s="1" t="s">
        <v>543</v>
      </c>
      <c r="L211" s="1" t="s">
        <v>360</v>
      </c>
      <c r="M211" s="1" t="s">
        <v>1833</v>
      </c>
      <c r="N211" s="1">
        <v>20.75</v>
      </c>
      <c r="O211" s="77">
        <v>47171</v>
      </c>
      <c r="P211" s="56" t="s">
        <v>17</v>
      </c>
      <c r="Q211" s="56">
        <v>0</v>
      </c>
      <c r="R211" s="56">
        <v>0</v>
      </c>
      <c r="S211" s="1" t="s">
        <v>35</v>
      </c>
      <c r="T211" s="77">
        <v>32104</v>
      </c>
      <c r="U211" s="1" t="s">
        <v>1210</v>
      </c>
      <c r="V211" s="1" t="s">
        <v>111</v>
      </c>
      <c r="W211" s="1" t="s">
        <v>16</v>
      </c>
      <c r="X211" s="1">
        <v>2024</v>
      </c>
    </row>
    <row r="216" spans="1:24" x14ac:dyDescent="0.25">
      <c r="H216" s="43">
        <f>SUBTOTAL(9,H3:H211)</f>
        <v>14386108000</v>
      </c>
      <c r="I216" s="43">
        <f>SUBTOTAL(9,I3:I211)</f>
        <v>7013845302.8500004</v>
      </c>
    </row>
  </sheetData>
  <autoFilter ref="A1:W211" xr:uid="{CFC121B7-DC1C-45C0-9EEA-7D22994176D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5"/>
  <dimension ref="A1:E71"/>
  <sheetViews>
    <sheetView zoomScale="90" zoomScaleNormal="90" workbookViewId="0">
      <selection activeCell="E31" sqref="E31"/>
    </sheetView>
  </sheetViews>
  <sheetFormatPr defaultRowHeight="15" x14ac:dyDescent="0.25"/>
  <cols>
    <col min="1" max="1" width="6.140625" style="20" customWidth="1"/>
    <col min="2" max="2" width="45.140625" style="8" customWidth="1"/>
    <col min="3" max="3" width="29.5703125" style="20" customWidth="1"/>
    <col min="4" max="4" width="26.85546875" style="8" customWidth="1"/>
    <col min="5" max="5" width="27.7109375" style="8" customWidth="1"/>
    <col min="6" max="16384" width="9.140625" style="8"/>
  </cols>
  <sheetData>
    <row r="1" spans="1:5" x14ac:dyDescent="0.25">
      <c r="B1" s="12"/>
    </row>
    <row r="2" spans="1:5" x14ac:dyDescent="0.25">
      <c r="B2" s="12" t="s">
        <v>673</v>
      </c>
    </row>
    <row r="3" spans="1:5" ht="45" customHeight="1" x14ac:dyDescent="0.25">
      <c r="A3" s="97" t="s">
        <v>668</v>
      </c>
      <c r="B3" s="97" t="s">
        <v>4</v>
      </c>
      <c r="C3" s="97" t="s">
        <v>674</v>
      </c>
      <c r="D3" s="153" t="s">
        <v>675</v>
      </c>
      <c r="E3" s="97" t="s">
        <v>663</v>
      </c>
    </row>
    <row r="4" spans="1:5" x14ac:dyDescent="0.25">
      <c r="A4" s="51">
        <v>1</v>
      </c>
      <c r="B4" s="50" t="s">
        <v>6</v>
      </c>
      <c r="C4" s="51">
        <v>1863</v>
      </c>
      <c r="D4" s="154">
        <v>53365668207.169998</v>
      </c>
      <c r="E4" s="47">
        <v>26369577094.830002</v>
      </c>
    </row>
    <row r="5" spans="1:5" x14ac:dyDescent="0.25">
      <c r="A5" s="51">
        <v>2</v>
      </c>
      <c r="B5" s="50" t="s">
        <v>153</v>
      </c>
      <c r="C5" s="51">
        <v>5839</v>
      </c>
      <c r="D5" s="154">
        <v>116291259876.88</v>
      </c>
      <c r="E5" s="47">
        <v>61581339965.669998</v>
      </c>
    </row>
    <row r="6" spans="1:5" x14ac:dyDescent="0.25">
      <c r="A6" s="51">
        <v>3</v>
      </c>
      <c r="B6" s="50" t="s">
        <v>236</v>
      </c>
      <c r="C6" s="51">
        <v>2740</v>
      </c>
      <c r="D6" s="154">
        <v>88179599313.470001</v>
      </c>
      <c r="E6" s="47">
        <v>39858061325.090004</v>
      </c>
    </row>
    <row r="7" spans="1:5" x14ac:dyDescent="0.25">
      <c r="A7" s="51">
        <v>4</v>
      </c>
      <c r="B7" s="50" t="s">
        <v>280</v>
      </c>
      <c r="C7" s="51">
        <v>3346</v>
      </c>
      <c r="D7" s="154">
        <v>72820066152.190002</v>
      </c>
      <c r="E7" s="47">
        <v>36198419592.779999</v>
      </c>
    </row>
    <row r="8" spans="1:5" x14ac:dyDescent="0.25">
      <c r="A8" s="51">
        <v>5</v>
      </c>
      <c r="B8" s="50" t="s">
        <v>297</v>
      </c>
      <c r="C8" s="51">
        <v>3045</v>
      </c>
      <c r="D8" s="154">
        <v>78611076219.100006</v>
      </c>
      <c r="E8" s="47">
        <v>37461935663.990005</v>
      </c>
    </row>
    <row r="9" spans="1:5" x14ac:dyDescent="0.25">
      <c r="A9" s="51">
        <v>6</v>
      </c>
      <c r="B9" s="50" t="s">
        <v>333</v>
      </c>
      <c r="C9" s="51">
        <v>4428</v>
      </c>
      <c r="D9" s="154">
        <v>75849716587.679993</v>
      </c>
      <c r="E9" s="47">
        <v>39620681434.659996</v>
      </c>
    </row>
    <row r="10" spans="1:5" x14ac:dyDescent="0.25">
      <c r="A10" s="51">
        <v>7</v>
      </c>
      <c r="B10" s="50" t="s">
        <v>362</v>
      </c>
      <c r="C10" s="51">
        <v>2973</v>
      </c>
      <c r="D10" s="154">
        <v>69831206207.970001</v>
      </c>
      <c r="E10" s="47">
        <v>31964635308.060001</v>
      </c>
    </row>
    <row r="11" spans="1:5" x14ac:dyDescent="0.25">
      <c r="A11" s="51">
        <v>8</v>
      </c>
      <c r="B11" s="50" t="s">
        <v>375</v>
      </c>
      <c r="C11" s="51">
        <v>3098</v>
      </c>
      <c r="D11" s="154">
        <v>81985735291.860001</v>
      </c>
      <c r="E11" s="47">
        <v>38468140755.880005</v>
      </c>
    </row>
    <row r="12" spans="1:5" x14ac:dyDescent="0.25">
      <c r="A12" s="51">
        <v>9</v>
      </c>
      <c r="B12" s="50" t="s">
        <v>251</v>
      </c>
      <c r="C12" s="51">
        <v>2649</v>
      </c>
      <c r="D12" s="154">
        <v>71826938407.139999</v>
      </c>
      <c r="E12" s="47">
        <v>32755035868.16</v>
      </c>
    </row>
    <row r="13" spans="1:5" x14ac:dyDescent="0.25">
      <c r="A13" s="51">
        <v>10</v>
      </c>
      <c r="B13" s="50" t="s">
        <v>421</v>
      </c>
      <c r="C13" s="51">
        <v>4237</v>
      </c>
      <c r="D13" s="154">
        <v>71714608116.040009</v>
      </c>
      <c r="E13" s="47">
        <v>35743535336.43</v>
      </c>
    </row>
    <row r="14" spans="1:5" x14ac:dyDescent="0.25">
      <c r="A14" s="51">
        <v>11</v>
      </c>
      <c r="B14" s="50" t="s">
        <v>436</v>
      </c>
      <c r="C14" s="51">
        <v>3920</v>
      </c>
      <c r="D14" s="154">
        <v>82121246871.869995</v>
      </c>
      <c r="E14" s="47">
        <v>41448899508.550003</v>
      </c>
    </row>
    <row r="15" spans="1:5" x14ac:dyDescent="0.25">
      <c r="A15" s="51">
        <v>12</v>
      </c>
      <c r="B15" s="50" t="s">
        <v>459</v>
      </c>
      <c r="C15" s="51">
        <v>3014</v>
      </c>
      <c r="D15" s="154">
        <v>101162764888.79999</v>
      </c>
      <c r="E15" s="47">
        <v>45284205365.190002</v>
      </c>
    </row>
    <row r="16" spans="1:5" x14ac:dyDescent="0.25">
      <c r="A16" s="51">
        <v>13</v>
      </c>
      <c r="B16" s="50" t="s">
        <v>484</v>
      </c>
      <c r="C16" s="51">
        <v>1789</v>
      </c>
      <c r="D16" s="154">
        <v>62345300646.230003</v>
      </c>
      <c r="E16" s="47">
        <v>28613700981.830002</v>
      </c>
    </row>
    <row r="17" spans="1:5" x14ac:dyDescent="0.25">
      <c r="A17" s="51">
        <v>14</v>
      </c>
      <c r="B17" s="50" t="s">
        <v>498</v>
      </c>
      <c r="C17" s="51">
        <v>2952</v>
      </c>
      <c r="D17" s="154">
        <v>49130730571.550003</v>
      </c>
      <c r="E17" s="47">
        <v>24363788489.919998</v>
      </c>
    </row>
    <row r="18" spans="1:5" x14ac:dyDescent="0.25">
      <c r="A18" s="51">
        <v>15</v>
      </c>
      <c r="B18" s="50" t="s">
        <v>336</v>
      </c>
      <c r="C18" s="51">
        <v>3334</v>
      </c>
      <c r="D18" s="154">
        <v>62996831800</v>
      </c>
      <c r="E18" s="47">
        <v>28866647664.68</v>
      </c>
    </row>
    <row r="19" spans="1:5" x14ac:dyDescent="0.25">
      <c r="A19" s="51">
        <v>16</v>
      </c>
      <c r="B19" s="50" t="s">
        <v>177</v>
      </c>
      <c r="C19" s="51">
        <v>3987</v>
      </c>
      <c r="D19" s="154">
        <v>136860388722.11</v>
      </c>
      <c r="E19" s="47">
        <v>60166009523.720001</v>
      </c>
    </row>
    <row r="20" spans="1:5" x14ac:dyDescent="0.25">
      <c r="A20" s="51">
        <v>17</v>
      </c>
      <c r="B20" s="50" t="s">
        <v>360</v>
      </c>
      <c r="C20" s="51">
        <v>4497</v>
      </c>
      <c r="D20" s="154">
        <v>153566054675.09</v>
      </c>
      <c r="E20" s="47">
        <v>68251503167.440002</v>
      </c>
    </row>
    <row r="21" spans="1:5" x14ac:dyDescent="0.25">
      <c r="A21" s="51">
        <v>18</v>
      </c>
      <c r="B21" s="50" t="s">
        <v>449</v>
      </c>
      <c r="C21" s="51">
        <v>515</v>
      </c>
      <c r="D21" s="154">
        <v>14651496299.27</v>
      </c>
      <c r="E21" s="47">
        <v>7445646994.1900005</v>
      </c>
    </row>
    <row r="22" spans="1:5" x14ac:dyDescent="0.25">
      <c r="A22" s="51">
        <v>19</v>
      </c>
      <c r="B22" s="50" t="s">
        <v>454</v>
      </c>
      <c r="C22" s="51">
        <v>406</v>
      </c>
      <c r="D22" s="155">
        <v>16012462508</v>
      </c>
      <c r="E22" s="155">
        <v>7437139144.6900005</v>
      </c>
    </row>
    <row r="23" spans="1:5" x14ac:dyDescent="0.25">
      <c r="A23" s="51">
        <v>20</v>
      </c>
      <c r="B23" s="50" t="s">
        <v>458</v>
      </c>
      <c r="C23" s="51">
        <v>310</v>
      </c>
      <c r="D23" s="155">
        <v>10146061529</v>
      </c>
      <c r="E23" s="155">
        <v>4922426467.5</v>
      </c>
    </row>
    <row r="24" spans="1:5" x14ac:dyDescent="0.25">
      <c r="A24" s="51"/>
      <c r="B24" s="18" t="s">
        <v>152</v>
      </c>
      <c r="C24" s="49">
        <f>SUM(C4:C23)</f>
        <v>58942</v>
      </c>
      <c r="D24" s="59">
        <f>SUM(D4:D23)</f>
        <v>1469469212891.4202</v>
      </c>
      <c r="E24" s="59">
        <f>SUM(E4:E23)</f>
        <v>696821329653.25977</v>
      </c>
    </row>
    <row r="25" spans="1:5" x14ac:dyDescent="0.25">
      <c r="D25" s="19"/>
      <c r="E25" s="19"/>
    </row>
    <row r="26" spans="1:5" x14ac:dyDescent="0.25">
      <c r="C26" s="20">
        <v>104</v>
      </c>
      <c r="D26" s="32">
        <v>7869640878.3099995</v>
      </c>
      <c r="E26" s="32">
        <v>3924208314.9499998</v>
      </c>
    </row>
    <row r="28" spans="1:5" x14ac:dyDescent="0.25">
      <c r="D28" s="156"/>
      <c r="E28" s="156"/>
    </row>
    <row r="29" spans="1:5" x14ac:dyDescent="0.25">
      <c r="C29" s="95">
        <f>C24+C26</f>
        <v>59046</v>
      </c>
      <c r="D29" s="95">
        <f t="shared" ref="D29:E29" si="0">D24+D26</f>
        <v>1477338853769.7302</v>
      </c>
      <c r="E29" s="95">
        <f t="shared" si="0"/>
        <v>700745537968.20972</v>
      </c>
    </row>
    <row r="30" spans="1:5" x14ac:dyDescent="0.25">
      <c r="D30" s="156"/>
      <c r="E30" s="156"/>
    </row>
    <row r="31" spans="1:5" x14ac:dyDescent="0.25">
      <c r="D31" s="157"/>
      <c r="E31" s="157">
        <f>E29/1000000000</f>
        <v>700.74553796820976</v>
      </c>
    </row>
    <row r="33" spans="3:5" x14ac:dyDescent="0.25">
      <c r="C33" s="94"/>
      <c r="D33" s="32"/>
      <c r="E33" s="32"/>
    </row>
    <row r="34" spans="3:5" x14ac:dyDescent="0.25">
      <c r="C34" s="94"/>
      <c r="D34" s="32"/>
      <c r="E34" s="32"/>
    </row>
    <row r="35" spans="3:5" x14ac:dyDescent="0.25">
      <c r="C35" s="94"/>
      <c r="D35" s="32"/>
      <c r="E35" s="32"/>
    </row>
    <row r="36" spans="3:5" x14ac:dyDescent="0.25">
      <c r="C36" s="94"/>
      <c r="D36" s="32"/>
      <c r="E36" s="32"/>
    </row>
    <row r="37" spans="3:5" x14ac:dyDescent="0.25">
      <c r="C37" s="94"/>
      <c r="D37" s="32"/>
      <c r="E37" s="32"/>
    </row>
    <row r="38" spans="3:5" x14ac:dyDescent="0.25">
      <c r="C38" s="94"/>
      <c r="D38" s="32"/>
      <c r="E38" s="32"/>
    </row>
    <row r="39" spans="3:5" x14ac:dyDescent="0.25">
      <c r="C39" s="94"/>
      <c r="D39" s="32"/>
      <c r="E39" s="32"/>
    </row>
    <row r="40" spans="3:5" x14ac:dyDescent="0.25">
      <c r="C40" s="94"/>
      <c r="D40" s="32"/>
      <c r="E40" s="32"/>
    </row>
    <row r="41" spans="3:5" x14ac:dyDescent="0.25">
      <c r="C41" s="94"/>
      <c r="D41" s="32"/>
      <c r="E41" s="32"/>
    </row>
    <row r="42" spans="3:5" x14ac:dyDescent="0.25">
      <c r="C42" s="94"/>
      <c r="D42" s="32"/>
      <c r="E42" s="32"/>
    </row>
    <row r="43" spans="3:5" x14ac:dyDescent="0.25">
      <c r="C43" s="94"/>
      <c r="D43" s="32"/>
      <c r="E43" s="32"/>
    </row>
    <row r="44" spans="3:5" x14ac:dyDescent="0.25">
      <c r="C44" s="94"/>
      <c r="D44" s="32"/>
      <c r="E44" s="32"/>
    </row>
    <row r="45" spans="3:5" x14ac:dyDescent="0.25">
      <c r="C45" s="94"/>
      <c r="D45" s="32"/>
      <c r="E45" s="32"/>
    </row>
    <row r="46" spans="3:5" x14ac:dyDescent="0.25">
      <c r="C46" s="94"/>
      <c r="D46" s="32"/>
      <c r="E46" s="32"/>
    </row>
    <row r="47" spans="3:5" x14ac:dyDescent="0.25">
      <c r="C47" s="94"/>
      <c r="D47" s="32"/>
      <c r="E47" s="32"/>
    </row>
    <row r="48" spans="3:5" x14ac:dyDescent="0.25">
      <c r="C48" s="94"/>
      <c r="D48" s="32"/>
      <c r="E48" s="32"/>
    </row>
    <row r="49" spans="3:5" x14ac:dyDescent="0.25">
      <c r="C49" s="94"/>
      <c r="D49" s="32"/>
      <c r="E49" s="32"/>
    </row>
    <row r="50" spans="3:5" x14ac:dyDescent="0.25">
      <c r="C50" s="94"/>
      <c r="D50" s="32"/>
      <c r="E50" s="32"/>
    </row>
    <row r="51" spans="3:5" x14ac:dyDescent="0.25">
      <c r="C51" s="94"/>
      <c r="D51" s="32"/>
      <c r="E51" s="32"/>
    </row>
    <row r="54" spans="3:5" x14ac:dyDescent="0.25">
      <c r="D54" s="19"/>
      <c r="E54" s="19"/>
    </row>
    <row r="55" spans="3:5" x14ac:dyDescent="0.25">
      <c r="D55" s="19"/>
      <c r="E55" s="19"/>
    </row>
    <row r="56" spans="3:5" x14ac:dyDescent="0.25">
      <c r="D56" s="19"/>
      <c r="E56" s="19"/>
    </row>
    <row r="57" spans="3:5" x14ac:dyDescent="0.25">
      <c r="D57" s="19"/>
      <c r="E57" s="19"/>
    </row>
    <row r="58" spans="3:5" x14ac:dyDescent="0.25">
      <c r="D58" s="19"/>
      <c r="E58" s="19"/>
    </row>
    <row r="59" spans="3:5" x14ac:dyDescent="0.25">
      <c r="D59" s="19"/>
      <c r="E59" s="19"/>
    </row>
    <row r="60" spans="3:5" x14ac:dyDescent="0.25">
      <c r="D60" s="19"/>
      <c r="E60" s="19"/>
    </row>
    <row r="61" spans="3:5" x14ac:dyDescent="0.25">
      <c r="D61" s="19"/>
      <c r="E61" s="19"/>
    </row>
    <row r="62" spans="3:5" x14ac:dyDescent="0.25">
      <c r="D62" s="19"/>
      <c r="E62" s="19"/>
    </row>
    <row r="63" spans="3:5" x14ac:dyDescent="0.25">
      <c r="D63" s="19"/>
      <c r="E63" s="19"/>
    </row>
    <row r="64" spans="3:5" x14ac:dyDescent="0.25">
      <c r="D64" s="19"/>
      <c r="E64" s="19"/>
    </row>
    <row r="65" spans="4:5" x14ac:dyDescent="0.25">
      <c r="D65" s="19"/>
      <c r="E65" s="19"/>
    </row>
    <row r="66" spans="4:5" x14ac:dyDescent="0.25">
      <c r="D66" s="19"/>
      <c r="E66" s="19"/>
    </row>
    <row r="67" spans="4:5" x14ac:dyDescent="0.25">
      <c r="D67" s="19"/>
      <c r="E67" s="19"/>
    </row>
    <row r="68" spans="4:5" x14ac:dyDescent="0.25">
      <c r="D68" s="19"/>
      <c r="E68" s="19"/>
    </row>
    <row r="69" spans="4:5" x14ac:dyDescent="0.25">
      <c r="D69" s="19"/>
      <c r="E69" s="19"/>
    </row>
    <row r="70" spans="4:5" x14ac:dyDescent="0.25">
      <c r="D70" s="19"/>
      <c r="E70" s="19"/>
    </row>
    <row r="71" spans="4:5" x14ac:dyDescent="0.25">
      <c r="D71" s="156"/>
      <c r="E71" s="15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pageSetUpPr fitToPage="1"/>
  </sheetPr>
  <dimension ref="A1:E40"/>
  <sheetViews>
    <sheetView zoomScale="90" zoomScaleNormal="90" workbookViewId="0">
      <selection activeCell="B1" sqref="B1"/>
    </sheetView>
  </sheetViews>
  <sheetFormatPr defaultRowHeight="15" x14ac:dyDescent="0.25"/>
  <cols>
    <col min="1" max="1" width="6.140625" style="20" customWidth="1"/>
    <col min="2" max="2" width="40.140625" style="8" customWidth="1"/>
    <col min="3" max="3" width="17.85546875" style="20" customWidth="1"/>
    <col min="4" max="4" width="32.140625" style="8" customWidth="1"/>
    <col min="5" max="5" width="31.85546875" style="8" customWidth="1"/>
    <col min="6" max="16384" width="9.140625" style="8"/>
  </cols>
  <sheetData>
    <row r="1" spans="1:5" x14ac:dyDescent="0.25">
      <c r="B1" s="12" t="s">
        <v>676</v>
      </c>
    </row>
    <row r="2" spans="1:5" ht="28.5" x14ac:dyDescent="0.25">
      <c r="A2" s="58" t="s">
        <v>668</v>
      </c>
      <c r="B2" s="58" t="s">
        <v>677</v>
      </c>
      <c r="C2" s="58" t="s">
        <v>678</v>
      </c>
      <c r="D2" s="58" t="s">
        <v>675</v>
      </c>
      <c r="E2" s="58" t="s">
        <v>663</v>
      </c>
    </row>
    <row r="3" spans="1:5" x14ac:dyDescent="0.25">
      <c r="A3" s="51">
        <v>1</v>
      </c>
      <c r="B3" s="50" t="s">
        <v>679</v>
      </c>
      <c r="C3" s="63">
        <v>53</v>
      </c>
      <c r="D3" s="47">
        <v>3032250000</v>
      </c>
      <c r="E3" s="47">
        <v>900859902</v>
      </c>
    </row>
    <row r="4" spans="1:5" x14ac:dyDescent="0.25">
      <c r="A4" s="51">
        <v>2</v>
      </c>
      <c r="B4" s="50" t="s">
        <v>680</v>
      </c>
      <c r="C4" s="63">
        <v>10</v>
      </c>
      <c r="D4" s="47">
        <v>287500000</v>
      </c>
      <c r="E4" s="47">
        <v>142950000</v>
      </c>
    </row>
    <row r="5" spans="1:5" x14ac:dyDescent="0.25">
      <c r="A5" s="51">
        <v>3</v>
      </c>
      <c r="B5" s="50" t="s">
        <v>681</v>
      </c>
      <c r="C5" s="63">
        <v>9</v>
      </c>
      <c r="D5" s="47">
        <v>539850000</v>
      </c>
      <c r="E5" s="47">
        <v>266398780</v>
      </c>
    </row>
    <row r="6" spans="1:5" x14ac:dyDescent="0.25">
      <c r="A6" s="51">
        <v>4</v>
      </c>
      <c r="B6" s="50" t="s">
        <v>682</v>
      </c>
      <c r="C6" s="63">
        <v>34</v>
      </c>
      <c r="D6" s="47">
        <v>572355852</v>
      </c>
      <c r="E6" s="47">
        <v>317592335</v>
      </c>
    </row>
    <row r="7" spans="1:5" x14ac:dyDescent="0.25">
      <c r="A7" s="51">
        <v>5</v>
      </c>
      <c r="B7" s="50" t="s">
        <v>683</v>
      </c>
      <c r="C7" s="63">
        <v>216</v>
      </c>
      <c r="D7" s="47">
        <v>23697409435</v>
      </c>
      <c r="E7" s="47">
        <v>10459449146.18</v>
      </c>
    </row>
    <row r="8" spans="1:5" x14ac:dyDescent="0.25">
      <c r="A8" s="51">
        <v>6</v>
      </c>
      <c r="B8" s="50" t="s">
        <v>684</v>
      </c>
      <c r="C8" s="63">
        <v>9</v>
      </c>
      <c r="D8" s="47">
        <v>767403514</v>
      </c>
      <c r="E8" s="47">
        <v>361610150</v>
      </c>
    </row>
    <row r="9" spans="1:5" x14ac:dyDescent="0.25">
      <c r="A9" s="51">
        <v>7</v>
      </c>
      <c r="B9" s="50" t="s">
        <v>361</v>
      </c>
      <c r="C9" s="63">
        <v>1022</v>
      </c>
      <c r="D9" s="47">
        <v>54166461671.220001</v>
      </c>
      <c r="E9" s="47">
        <v>23271946884.470001</v>
      </c>
    </row>
    <row r="10" spans="1:5" x14ac:dyDescent="0.25">
      <c r="A10" s="51">
        <v>8</v>
      </c>
      <c r="B10" s="50" t="s">
        <v>685</v>
      </c>
      <c r="C10" s="63">
        <v>39</v>
      </c>
      <c r="D10" s="47">
        <v>1029964000</v>
      </c>
      <c r="E10" s="47">
        <v>505444666</v>
      </c>
    </row>
    <row r="11" spans="1:5" x14ac:dyDescent="0.25">
      <c r="A11" s="51">
        <v>9</v>
      </c>
      <c r="B11" s="50" t="s">
        <v>686</v>
      </c>
      <c r="C11" s="63">
        <v>82</v>
      </c>
      <c r="D11" s="47">
        <v>2977793000</v>
      </c>
      <c r="E11" s="47">
        <v>888889280</v>
      </c>
    </row>
    <row r="12" spans="1:5" x14ac:dyDescent="0.25">
      <c r="A12" s="51">
        <v>10</v>
      </c>
      <c r="B12" s="50" t="s">
        <v>687</v>
      </c>
      <c r="C12" s="63">
        <v>27</v>
      </c>
      <c r="D12" s="47">
        <v>2015286000</v>
      </c>
      <c r="E12" s="47">
        <v>850465000</v>
      </c>
    </row>
    <row r="13" spans="1:5" x14ac:dyDescent="0.25">
      <c r="A13" s="51">
        <v>11</v>
      </c>
      <c r="B13" s="50" t="s">
        <v>688</v>
      </c>
      <c r="C13" s="63">
        <v>1102</v>
      </c>
      <c r="D13" s="47">
        <v>44318806328.029999</v>
      </c>
      <c r="E13" s="47">
        <v>17587575319.139999</v>
      </c>
    </row>
    <row r="14" spans="1:5" x14ac:dyDescent="0.25">
      <c r="A14" s="51">
        <v>12</v>
      </c>
      <c r="B14" s="50" t="s">
        <v>689</v>
      </c>
      <c r="C14" s="63">
        <v>492</v>
      </c>
      <c r="D14" s="47">
        <v>29053767983</v>
      </c>
      <c r="E14" s="47">
        <v>7667592700.3800001</v>
      </c>
    </row>
    <row r="15" spans="1:5" x14ac:dyDescent="0.25">
      <c r="A15" s="51">
        <v>13</v>
      </c>
      <c r="B15" s="50" t="s">
        <v>690</v>
      </c>
      <c r="C15" s="63">
        <v>416</v>
      </c>
      <c r="D15" s="47">
        <v>18166638419.919998</v>
      </c>
      <c r="E15" s="47">
        <v>6464495655.8999996</v>
      </c>
    </row>
    <row r="16" spans="1:5" x14ac:dyDescent="0.25">
      <c r="A16" s="51">
        <v>14</v>
      </c>
      <c r="B16" s="50" t="s">
        <v>691</v>
      </c>
      <c r="C16" s="63">
        <v>75</v>
      </c>
      <c r="D16" s="47">
        <v>2452899600</v>
      </c>
      <c r="E16" s="47">
        <v>1098040583</v>
      </c>
    </row>
    <row r="17" spans="1:5" x14ac:dyDescent="0.25">
      <c r="A17" s="51">
        <v>15</v>
      </c>
      <c r="B17" s="50" t="s">
        <v>692</v>
      </c>
      <c r="C17" s="63">
        <v>2891</v>
      </c>
      <c r="D17" s="47">
        <v>138584443203.60001</v>
      </c>
      <c r="E17" s="47">
        <v>66435740117.5</v>
      </c>
    </row>
    <row r="18" spans="1:5" x14ac:dyDescent="0.25">
      <c r="A18" s="51">
        <v>16</v>
      </c>
      <c r="B18" s="50" t="s">
        <v>693</v>
      </c>
      <c r="C18" s="63">
        <v>196</v>
      </c>
      <c r="D18" s="47">
        <v>4857562850</v>
      </c>
      <c r="E18" s="47">
        <v>2254857734</v>
      </c>
    </row>
    <row r="19" spans="1:5" x14ac:dyDescent="0.25">
      <c r="A19" s="51">
        <v>17</v>
      </c>
      <c r="B19" s="50" t="s">
        <v>567</v>
      </c>
      <c r="C19" s="63">
        <v>1211</v>
      </c>
      <c r="D19" s="47">
        <v>40206414325.080002</v>
      </c>
      <c r="E19" s="47">
        <v>18515060725.489998</v>
      </c>
    </row>
    <row r="20" spans="1:5" x14ac:dyDescent="0.25">
      <c r="A20" s="51">
        <v>18</v>
      </c>
      <c r="B20" s="50" t="s">
        <v>694</v>
      </c>
      <c r="C20" s="63">
        <v>117</v>
      </c>
      <c r="D20" s="47">
        <v>8582850668</v>
      </c>
      <c r="E20" s="47">
        <v>4074575081</v>
      </c>
    </row>
    <row r="21" spans="1:5" x14ac:dyDescent="0.25">
      <c r="A21" s="51">
        <v>19</v>
      </c>
      <c r="B21" s="50" t="s">
        <v>547</v>
      </c>
      <c r="C21" s="63">
        <v>2067</v>
      </c>
      <c r="D21" s="47">
        <v>124445352081.73999</v>
      </c>
      <c r="E21" s="47">
        <v>41173388246.529999</v>
      </c>
    </row>
    <row r="22" spans="1:5" x14ac:dyDescent="0.25">
      <c r="A22" s="51">
        <v>20</v>
      </c>
      <c r="B22" s="50" t="s">
        <v>295</v>
      </c>
      <c r="C22" s="63">
        <v>20961</v>
      </c>
      <c r="D22" s="47">
        <v>369704887588.45001</v>
      </c>
      <c r="E22" s="47">
        <v>200024956381.29996</v>
      </c>
    </row>
    <row r="23" spans="1:5" x14ac:dyDescent="0.25">
      <c r="A23" s="51">
        <v>21</v>
      </c>
      <c r="B23" s="50" t="s">
        <v>296</v>
      </c>
      <c r="C23" s="63">
        <v>18903</v>
      </c>
      <c r="D23" s="47">
        <v>366041807951.32996</v>
      </c>
      <c r="E23" s="47">
        <v>187627066409.92999</v>
      </c>
    </row>
    <row r="24" spans="1:5" x14ac:dyDescent="0.25">
      <c r="A24" s="51">
        <v>22</v>
      </c>
      <c r="B24" s="50" t="s">
        <v>453</v>
      </c>
      <c r="C24" s="63">
        <v>8529</v>
      </c>
      <c r="D24" s="47">
        <v>214290127620.04999</v>
      </c>
      <c r="E24" s="47">
        <v>98663549854.440002</v>
      </c>
    </row>
    <row r="25" spans="1:5" x14ac:dyDescent="0.25">
      <c r="A25" s="51">
        <v>23</v>
      </c>
      <c r="B25" s="50" t="s">
        <v>259</v>
      </c>
      <c r="C25" s="63">
        <v>5</v>
      </c>
      <c r="D25" s="47">
        <v>487000000</v>
      </c>
      <c r="E25" s="47">
        <v>93660571</v>
      </c>
    </row>
    <row r="26" spans="1:5" x14ac:dyDescent="0.25">
      <c r="A26" s="51">
        <v>24</v>
      </c>
      <c r="B26" s="50" t="s">
        <v>167</v>
      </c>
      <c r="C26" s="63">
        <v>7</v>
      </c>
      <c r="D26" s="47">
        <v>2940000000</v>
      </c>
      <c r="E26" s="47">
        <v>1329465000</v>
      </c>
    </row>
    <row r="27" spans="1:5" x14ac:dyDescent="0.25">
      <c r="A27" s="51">
        <v>25</v>
      </c>
      <c r="B27" s="50" t="s">
        <v>426</v>
      </c>
      <c r="C27" s="63">
        <v>11</v>
      </c>
      <c r="D27" s="47">
        <v>171000000</v>
      </c>
      <c r="E27" s="47">
        <v>145350000</v>
      </c>
    </row>
    <row r="28" spans="1:5" x14ac:dyDescent="0.25">
      <c r="A28" s="51">
        <v>26</v>
      </c>
      <c r="B28" s="50" t="s">
        <v>529</v>
      </c>
      <c r="C28" s="63">
        <v>457</v>
      </c>
      <c r="D28" s="17">
        <v>6418057800</v>
      </c>
      <c r="E28" s="17">
        <v>5455349130</v>
      </c>
    </row>
    <row r="29" spans="1:5" x14ac:dyDescent="0.25">
      <c r="A29" s="51">
        <v>27</v>
      </c>
      <c r="B29" s="50" t="s">
        <v>572</v>
      </c>
      <c r="C29" s="63">
        <v>1</v>
      </c>
      <c r="D29" s="17">
        <v>490000000</v>
      </c>
      <c r="E29" s="17">
        <v>245000000</v>
      </c>
    </row>
    <row r="30" spans="1:5" x14ac:dyDescent="0.25">
      <c r="A30" s="49"/>
      <c r="B30" s="18" t="s">
        <v>152</v>
      </c>
      <c r="C30" s="64">
        <f>SUM(C3:C29)</f>
        <v>58942</v>
      </c>
      <c r="D30" s="59">
        <f>SUM(D3:D29)</f>
        <v>1460297889891.4202</v>
      </c>
      <c r="E30" s="60">
        <f>SUM(E3:E29)</f>
        <v>696821329653.26001</v>
      </c>
    </row>
    <row r="31" spans="1:5" x14ac:dyDescent="0.25">
      <c r="D31" s="19"/>
      <c r="E31" s="19"/>
    </row>
    <row r="32" spans="1:5" x14ac:dyDescent="0.25">
      <c r="D32" s="19"/>
      <c r="E32" s="19"/>
    </row>
    <row r="33" spans="4:5" x14ac:dyDescent="0.25">
      <c r="D33" s="61"/>
      <c r="E33" s="61"/>
    </row>
    <row r="34" spans="4:5" x14ac:dyDescent="0.25">
      <c r="D34" s="19"/>
      <c r="E34" s="19"/>
    </row>
    <row r="35" spans="4:5" x14ac:dyDescent="0.25">
      <c r="D35" s="61"/>
      <c r="E35" s="61"/>
    </row>
    <row r="36" spans="4:5" x14ac:dyDescent="0.25">
      <c r="D36" s="19"/>
      <c r="E36" s="19"/>
    </row>
    <row r="37" spans="4:5" x14ac:dyDescent="0.25">
      <c r="D37" s="19"/>
      <c r="E37" s="19"/>
    </row>
    <row r="38" spans="4:5" x14ac:dyDescent="0.25">
      <c r="D38" s="19"/>
      <c r="E38" s="19"/>
    </row>
    <row r="40" spans="4:5" x14ac:dyDescent="0.25">
      <c r="D40" s="61"/>
      <c r="E40" s="61"/>
    </row>
  </sheetData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8">
    <pageSetUpPr fitToPage="1"/>
  </sheetPr>
  <dimension ref="B1:L64"/>
  <sheetViews>
    <sheetView tabSelected="1" topLeftCell="A3" zoomScale="90" zoomScaleNormal="90" workbookViewId="0">
      <selection activeCell="D26" sqref="D26"/>
    </sheetView>
  </sheetViews>
  <sheetFormatPr defaultColWidth="9.140625" defaultRowHeight="15" x14ac:dyDescent="0.25"/>
  <cols>
    <col min="1" max="1" width="9.140625" style="8"/>
    <col min="2" max="2" width="5" style="20" customWidth="1"/>
    <col min="3" max="3" width="27.42578125" style="8" customWidth="1"/>
    <col min="4" max="4" width="17.42578125" style="8" customWidth="1"/>
    <col min="5" max="5" width="24" style="8" customWidth="1"/>
    <col min="6" max="6" width="22.85546875" style="8" customWidth="1"/>
    <col min="7" max="7" width="11.5703125" style="8" customWidth="1"/>
    <col min="8" max="8" width="7.28515625" style="8" customWidth="1"/>
    <col min="9" max="9" width="30.5703125" style="8" customWidth="1"/>
    <col min="10" max="10" width="14.42578125" style="8" customWidth="1"/>
    <col min="11" max="11" width="21.7109375" style="19" bestFit="1" customWidth="1"/>
    <col min="12" max="12" width="20.42578125" style="19" bestFit="1" customWidth="1"/>
    <col min="13" max="16384" width="9.140625" style="8"/>
  </cols>
  <sheetData>
    <row r="1" spans="2:12" ht="18" customHeight="1" x14ac:dyDescent="0.25">
      <c r="B1" s="80"/>
      <c r="C1" s="80"/>
      <c r="D1" s="80"/>
      <c r="E1" s="80"/>
      <c r="F1" s="80"/>
      <c r="G1" s="80"/>
    </row>
    <row r="2" spans="2:12" ht="15" customHeight="1" x14ac:dyDescent="0.25">
      <c r="C2" s="12" t="s">
        <v>824</v>
      </c>
      <c r="H2" s="20"/>
      <c r="I2" s="12" t="s">
        <v>1227</v>
      </c>
    </row>
    <row r="3" spans="2:12" ht="42" customHeight="1" x14ac:dyDescent="0.25">
      <c r="B3" s="21" t="s">
        <v>668</v>
      </c>
      <c r="C3" s="21" t="s">
        <v>4</v>
      </c>
      <c r="D3" s="58" t="s">
        <v>678</v>
      </c>
      <c r="E3" s="58" t="s">
        <v>675</v>
      </c>
      <c r="F3" s="58" t="s">
        <v>663</v>
      </c>
      <c r="G3" s="80"/>
      <c r="H3" s="21" t="s">
        <v>668</v>
      </c>
      <c r="I3" s="21" t="s">
        <v>677</v>
      </c>
      <c r="J3" s="81" t="s">
        <v>678</v>
      </c>
      <c r="K3" s="82" t="s">
        <v>675</v>
      </c>
      <c r="L3" s="82" t="s">
        <v>663</v>
      </c>
    </row>
    <row r="4" spans="2:12" x14ac:dyDescent="0.25">
      <c r="B4" s="51">
        <v>1</v>
      </c>
      <c r="C4" s="83" t="s">
        <v>6</v>
      </c>
      <c r="D4" s="51">
        <v>7</v>
      </c>
      <c r="E4" s="29">
        <v>691060000</v>
      </c>
      <c r="F4" s="29">
        <v>195235773</v>
      </c>
      <c r="G4" s="46"/>
      <c r="H4" s="51">
        <v>1</v>
      </c>
      <c r="I4" s="50" t="s">
        <v>551</v>
      </c>
      <c r="J4" s="31">
        <v>5</v>
      </c>
      <c r="K4" s="47">
        <v>259250000</v>
      </c>
      <c r="L4" s="47">
        <v>125003044</v>
      </c>
    </row>
    <row r="5" spans="2:12" x14ac:dyDescent="0.25">
      <c r="B5" s="51">
        <v>2</v>
      </c>
      <c r="C5" s="83" t="s">
        <v>153</v>
      </c>
      <c r="D5" s="51">
        <v>27</v>
      </c>
      <c r="E5" s="29">
        <v>1055497000</v>
      </c>
      <c r="F5" s="29">
        <v>488992776</v>
      </c>
      <c r="G5" s="46"/>
      <c r="H5" s="51">
        <v>2</v>
      </c>
      <c r="I5" s="83" t="s">
        <v>547</v>
      </c>
      <c r="J5" s="15">
        <v>14</v>
      </c>
      <c r="K5" s="47">
        <v>942385000</v>
      </c>
      <c r="L5" s="47">
        <v>444863601</v>
      </c>
    </row>
    <row r="6" spans="2:12" ht="17.45" customHeight="1" x14ac:dyDescent="0.25">
      <c r="B6" s="51">
        <v>3</v>
      </c>
      <c r="C6" s="83" t="s">
        <v>236</v>
      </c>
      <c r="D6" s="51">
        <v>13</v>
      </c>
      <c r="E6" s="29">
        <v>1166785000</v>
      </c>
      <c r="F6" s="29">
        <v>596500915</v>
      </c>
      <c r="G6" s="46"/>
      <c r="H6" s="51">
        <v>3</v>
      </c>
      <c r="I6" s="83" t="s">
        <v>295</v>
      </c>
      <c r="J6" s="15">
        <v>159</v>
      </c>
      <c r="K6" s="47">
        <v>10229323000</v>
      </c>
      <c r="L6" s="47">
        <v>4861277844.8499994</v>
      </c>
    </row>
    <row r="7" spans="2:12" ht="14.45" customHeight="1" x14ac:dyDescent="0.25">
      <c r="B7" s="51">
        <v>4</v>
      </c>
      <c r="C7" s="83" t="s">
        <v>280</v>
      </c>
      <c r="D7" s="51">
        <v>7</v>
      </c>
      <c r="E7" s="29">
        <v>339200000</v>
      </c>
      <c r="F7" s="29">
        <v>154800000</v>
      </c>
      <c r="G7" s="46"/>
      <c r="H7" s="51">
        <v>4</v>
      </c>
      <c r="I7" s="83" t="s">
        <v>296</v>
      </c>
      <c r="J7" s="15">
        <v>11</v>
      </c>
      <c r="K7" s="47">
        <v>1058000000</v>
      </c>
      <c r="L7" s="47">
        <v>438344660</v>
      </c>
    </row>
    <row r="8" spans="2:12" ht="18" customHeight="1" x14ac:dyDescent="0.25">
      <c r="B8" s="51">
        <v>5</v>
      </c>
      <c r="C8" s="83" t="s">
        <v>297</v>
      </c>
      <c r="D8" s="51">
        <v>6</v>
      </c>
      <c r="E8" s="29">
        <v>689096000</v>
      </c>
      <c r="F8" s="29">
        <v>336578474</v>
      </c>
      <c r="G8" s="46"/>
      <c r="H8" s="51">
        <v>5</v>
      </c>
      <c r="I8" s="83" t="s">
        <v>361</v>
      </c>
      <c r="J8" s="15">
        <v>2</v>
      </c>
      <c r="K8" s="47">
        <v>79500000</v>
      </c>
      <c r="L8" s="47">
        <v>25345100</v>
      </c>
    </row>
    <row r="9" spans="2:12" ht="30" x14ac:dyDescent="0.25">
      <c r="B9" s="51">
        <v>6</v>
      </c>
      <c r="C9" s="83" t="s">
        <v>333</v>
      </c>
      <c r="D9" s="51">
        <v>10</v>
      </c>
      <c r="E9" s="29">
        <v>296500000</v>
      </c>
      <c r="F9" s="29">
        <v>129056219.67</v>
      </c>
      <c r="G9" s="46"/>
      <c r="H9" s="51">
        <v>6</v>
      </c>
      <c r="I9" s="84" t="s">
        <v>453</v>
      </c>
      <c r="J9" s="15">
        <v>15</v>
      </c>
      <c r="K9" s="47">
        <v>1597650000</v>
      </c>
      <c r="L9" s="47">
        <v>1043208253</v>
      </c>
    </row>
    <row r="10" spans="2:12" x14ac:dyDescent="0.25">
      <c r="B10" s="51">
        <v>7</v>
      </c>
      <c r="C10" s="83" t="s">
        <v>362</v>
      </c>
      <c r="D10" s="51">
        <v>6</v>
      </c>
      <c r="E10" s="29">
        <v>196500000</v>
      </c>
      <c r="F10" s="29">
        <v>90245124</v>
      </c>
      <c r="G10" s="46"/>
      <c r="H10" s="51">
        <v>7</v>
      </c>
      <c r="I10" s="84" t="s">
        <v>567</v>
      </c>
      <c r="J10" s="15">
        <v>3</v>
      </c>
      <c r="K10" s="47">
        <v>220000000</v>
      </c>
      <c r="L10" s="47">
        <v>75802800</v>
      </c>
    </row>
    <row r="11" spans="2:12" ht="15.75" customHeight="1" x14ac:dyDescent="0.25">
      <c r="B11" s="51">
        <v>8</v>
      </c>
      <c r="C11" s="83" t="s">
        <v>375</v>
      </c>
      <c r="D11" s="51">
        <v>3</v>
      </c>
      <c r="E11" s="29">
        <v>259750000</v>
      </c>
      <c r="F11" s="29">
        <v>155960214</v>
      </c>
      <c r="G11" s="46"/>
      <c r="H11" s="49"/>
      <c r="I11" s="18" t="s">
        <v>152</v>
      </c>
      <c r="J11" s="85">
        <f>SUM(J4:J10)</f>
        <v>209</v>
      </c>
      <c r="K11" s="86">
        <f>SUM(K4:K10)</f>
        <v>14386108000</v>
      </c>
      <c r="L11" s="86">
        <f>SUM(L4:L10)</f>
        <v>7013845302.8499994</v>
      </c>
    </row>
    <row r="12" spans="2:12" ht="16.5" customHeight="1" x14ac:dyDescent="0.25">
      <c r="B12" s="51">
        <v>9</v>
      </c>
      <c r="C12" s="83" t="s">
        <v>251</v>
      </c>
      <c r="D12" s="51">
        <v>15</v>
      </c>
      <c r="E12" s="29">
        <v>486500000</v>
      </c>
      <c r="F12" s="29">
        <v>231225792</v>
      </c>
      <c r="G12" s="46"/>
    </row>
    <row r="13" spans="2:12" ht="24" customHeight="1" x14ac:dyDescent="0.25">
      <c r="B13" s="51">
        <v>10</v>
      </c>
      <c r="C13" s="83" t="s">
        <v>421</v>
      </c>
      <c r="D13" s="51">
        <v>13</v>
      </c>
      <c r="E13" s="29">
        <v>529700000</v>
      </c>
      <c r="F13" s="29">
        <v>227049823</v>
      </c>
      <c r="G13" s="46"/>
    </row>
    <row r="14" spans="2:12" ht="15" customHeight="1" x14ac:dyDescent="0.25">
      <c r="B14" s="51">
        <v>11</v>
      </c>
      <c r="C14" s="83" t="s">
        <v>436</v>
      </c>
      <c r="D14" s="51">
        <v>6</v>
      </c>
      <c r="E14" s="29">
        <v>139000000</v>
      </c>
      <c r="F14" s="29">
        <v>40738183.799999997</v>
      </c>
      <c r="G14" s="46"/>
    </row>
    <row r="15" spans="2:12" x14ac:dyDescent="0.25">
      <c r="B15" s="51">
        <v>12</v>
      </c>
      <c r="C15" s="83" t="s">
        <v>459</v>
      </c>
      <c r="D15" s="51">
        <v>17</v>
      </c>
      <c r="E15" s="29">
        <v>2114000000</v>
      </c>
      <c r="F15" s="29">
        <v>1096667408</v>
      </c>
      <c r="G15" s="46"/>
    </row>
    <row r="16" spans="2:12" x14ac:dyDescent="0.25">
      <c r="B16" s="51">
        <v>13</v>
      </c>
      <c r="C16" s="83" t="s">
        <v>484</v>
      </c>
      <c r="D16" s="51">
        <v>4</v>
      </c>
      <c r="E16" s="29">
        <v>148000000</v>
      </c>
      <c r="F16" s="29">
        <v>68305976</v>
      </c>
      <c r="G16" s="46"/>
    </row>
    <row r="17" spans="2:7" x14ac:dyDescent="0.25">
      <c r="B17" s="51">
        <v>14</v>
      </c>
      <c r="C17" s="83" t="s">
        <v>498</v>
      </c>
      <c r="D17" s="51">
        <v>10</v>
      </c>
      <c r="E17" s="29">
        <v>762460000</v>
      </c>
      <c r="F17" s="29">
        <v>319890551.67000002</v>
      </c>
      <c r="G17" s="46"/>
    </row>
    <row r="18" spans="2:7" ht="18" customHeight="1" x14ac:dyDescent="0.25">
      <c r="B18" s="51">
        <v>15</v>
      </c>
      <c r="C18" s="84" t="s">
        <v>336</v>
      </c>
      <c r="D18" s="87">
        <v>14</v>
      </c>
      <c r="E18" s="29">
        <v>968000000</v>
      </c>
      <c r="F18" s="29">
        <v>376737659</v>
      </c>
      <c r="G18" s="46"/>
    </row>
    <row r="19" spans="2:7" x14ac:dyDescent="0.25">
      <c r="B19" s="51">
        <v>16</v>
      </c>
      <c r="C19" s="83" t="s">
        <v>360</v>
      </c>
      <c r="D19" s="87">
        <v>26</v>
      </c>
      <c r="E19" s="29">
        <v>2103260000</v>
      </c>
      <c r="F19" s="29">
        <v>1013434992.9400001</v>
      </c>
      <c r="G19" s="46"/>
    </row>
    <row r="20" spans="2:7" x14ac:dyDescent="0.25">
      <c r="B20" s="51">
        <v>17</v>
      </c>
      <c r="C20" s="83" t="s">
        <v>177</v>
      </c>
      <c r="D20" s="87">
        <v>12</v>
      </c>
      <c r="E20" s="29">
        <v>1787700000</v>
      </c>
      <c r="F20" s="29">
        <v>1217292525.75</v>
      </c>
      <c r="G20" s="46"/>
    </row>
    <row r="21" spans="2:7" x14ac:dyDescent="0.25">
      <c r="B21" s="51">
        <v>18</v>
      </c>
      <c r="C21" s="83" t="s">
        <v>449</v>
      </c>
      <c r="D21" s="87">
        <v>4</v>
      </c>
      <c r="E21" s="29">
        <v>96600000</v>
      </c>
      <c r="F21" s="29">
        <v>36903936</v>
      </c>
      <c r="G21" s="46"/>
    </row>
    <row r="22" spans="2:7" x14ac:dyDescent="0.25">
      <c r="B22" s="51">
        <v>19</v>
      </c>
      <c r="C22" s="83" t="s">
        <v>454</v>
      </c>
      <c r="D22" s="87">
        <v>6</v>
      </c>
      <c r="E22" s="29">
        <v>456500000</v>
      </c>
      <c r="F22" s="29">
        <v>214487284.02000001</v>
      </c>
      <c r="G22" s="46"/>
    </row>
    <row r="23" spans="2:7" x14ac:dyDescent="0.25">
      <c r="B23" s="51">
        <v>20</v>
      </c>
      <c r="C23" s="83" t="s">
        <v>458</v>
      </c>
      <c r="D23" s="87">
        <v>3</v>
      </c>
      <c r="E23" s="29">
        <v>100000000</v>
      </c>
      <c r="F23" s="29">
        <v>23741675</v>
      </c>
      <c r="G23" s="46"/>
    </row>
    <row r="24" spans="2:7" ht="30.75" customHeight="1" x14ac:dyDescent="0.25">
      <c r="B24" s="51"/>
      <c r="C24" s="18" t="s">
        <v>152</v>
      </c>
      <c r="D24" s="62">
        <f>SUM(D4:D23)</f>
        <v>209</v>
      </c>
      <c r="E24" s="88">
        <f>SUM(E4:E23)</f>
        <v>14386108000</v>
      </c>
      <c r="F24" s="88">
        <f>SUM(F4:F23)</f>
        <v>7013845302.8500004</v>
      </c>
    </row>
    <row r="25" spans="2:7" x14ac:dyDescent="0.25">
      <c r="E25" s="19"/>
      <c r="F25" s="19"/>
    </row>
    <row r="27" spans="2:7" ht="33" customHeight="1" x14ac:dyDescent="0.25">
      <c r="D27" s="158"/>
      <c r="E27" s="158"/>
      <c r="F27" s="158"/>
    </row>
    <row r="35" spans="2:7" ht="35.25" customHeight="1" x14ac:dyDescent="0.25"/>
    <row r="36" spans="2:7" ht="14.25" customHeight="1" x14ac:dyDescent="0.25"/>
    <row r="37" spans="2:7" ht="16.5" customHeight="1" x14ac:dyDescent="0.25">
      <c r="G37" s="30"/>
    </row>
    <row r="38" spans="2:7" ht="37.5" customHeight="1" x14ac:dyDescent="0.25">
      <c r="G38" s="30"/>
    </row>
    <row r="39" spans="2:7" x14ac:dyDescent="0.25">
      <c r="G39" s="89"/>
    </row>
    <row r="40" spans="2:7" x14ac:dyDescent="0.25">
      <c r="B40" s="90"/>
      <c r="C40" s="12"/>
      <c r="D40" s="12"/>
      <c r="E40" s="12"/>
      <c r="F40" s="12"/>
      <c r="G40" s="12"/>
    </row>
    <row r="45" spans="2:7" ht="22.5" customHeight="1" x14ac:dyDescent="0.25"/>
    <row r="50" spans="2:7" x14ac:dyDescent="0.25">
      <c r="B50" s="90"/>
      <c r="C50" s="12"/>
      <c r="D50" s="12"/>
      <c r="E50" s="12"/>
      <c r="F50" s="12"/>
      <c r="G50" s="12"/>
    </row>
    <row r="51" spans="2:7" x14ac:dyDescent="0.25">
      <c r="B51" s="91"/>
      <c r="C51" s="39"/>
      <c r="D51" s="39"/>
      <c r="E51" s="39"/>
      <c r="F51" s="39"/>
      <c r="G51" s="39"/>
    </row>
    <row r="52" spans="2:7" x14ac:dyDescent="0.25">
      <c r="B52" s="91"/>
      <c r="C52" s="39"/>
      <c r="D52" s="39"/>
      <c r="E52" s="39"/>
      <c r="F52" s="39"/>
      <c r="G52" s="39"/>
    </row>
    <row r="53" spans="2:7" x14ac:dyDescent="0.25">
      <c r="B53" s="91"/>
      <c r="C53" s="39"/>
      <c r="D53" s="39"/>
      <c r="E53" s="39"/>
      <c r="F53" s="39"/>
      <c r="G53" s="39"/>
    </row>
    <row r="54" spans="2:7" x14ac:dyDescent="0.25">
      <c r="B54" s="91"/>
      <c r="C54" s="39"/>
      <c r="D54" s="39"/>
      <c r="E54" s="39"/>
      <c r="F54" s="39"/>
      <c r="G54" s="39"/>
    </row>
    <row r="55" spans="2:7" x14ac:dyDescent="0.25">
      <c r="B55" s="92"/>
      <c r="C55" s="93"/>
      <c r="D55" s="93"/>
      <c r="E55" s="93"/>
      <c r="F55" s="93"/>
      <c r="G55" s="93"/>
    </row>
    <row r="61" spans="2:7" x14ac:dyDescent="0.25">
      <c r="B61" s="94"/>
      <c r="C61" s="32"/>
      <c r="D61" s="32"/>
      <c r="E61" s="32"/>
      <c r="F61" s="32"/>
      <c r="G61" s="32"/>
    </row>
    <row r="62" spans="2:7" x14ac:dyDescent="0.25">
      <c r="B62" s="94"/>
      <c r="C62" s="32"/>
      <c r="D62" s="32"/>
      <c r="E62" s="32"/>
      <c r="F62" s="32"/>
      <c r="G62" s="32"/>
    </row>
    <row r="63" spans="2:7" x14ac:dyDescent="0.25">
      <c r="B63" s="94"/>
      <c r="C63" s="32"/>
      <c r="D63" s="32"/>
      <c r="E63" s="32"/>
      <c r="F63" s="32"/>
      <c r="G63" s="32"/>
    </row>
    <row r="64" spans="2:7" x14ac:dyDescent="0.25">
      <c r="B64" s="95"/>
      <c r="C64" s="19"/>
      <c r="D64" s="19"/>
      <c r="E64" s="19"/>
      <c r="F64" s="19"/>
      <c r="G64" s="19"/>
    </row>
  </sheetData>
  <pageMargins left="0.7" right="0.7" top="0.75" bottom="0.75" header="0.3" footer="0.3"/>
  <pageSetup paperSize="9" scale="1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9"/>
  <dimension ref="A2:Q56"/>
  <sheetViews>
    <sheetView zoomScale="90" zoomScaleNormal="90" workbookViewId="0">
      <selection activeCell="C25" sqref="C25:E25"/>
    </sheetView>
  </sheetViews>
  <sheetFormatPr defaultColWidth="9.140625" defaultRowHeight="15" x14ac:dyDescent="0.25"/>
  <cols>
    <col min="1" max="1" width="6.28515625" style="8" customWidth="1"/>
    <col min="2" max="2" width="34.42578125" style="8" customWidth="1"/>
    <col min="3" max="3" width="17" style="8" customWidth="1"/>
    <col min="4" max="4" width="22.85546875" style="8" customWidth="1"/>
    <col min="5" max="5" width="23.28515625" style="8" customWidth="1"/>
    <col min="6" max="6" width="4.140625" style="8" customWidth="1"/>
    <col min="7" max="7" width="6.7109375" style="8" customWidth="1"/>
    <col min="8" max="8" width="6.140625" style="8" customWidth="1"/>
    <col min="9" max="9" width="44.140625" style="8" customWidth="1"/>
    <col min="10" max="10" width="17.42578125" style="8" customWidth="1"/>
    <col min="11" max="11" width="19.5703125" style="8" customWidth="1"/>
    <col min="12" max="12" width="20.7109375" style="8" customWidth="1"/>
    <col min="13" max="13" width="12.42578125" style="19" customWidth="1"/>
    <col min="14" max="14" width="22.140625" style="19" customWidth="1"/>
    <col min="15" max="15" width="8" style="19" customWidth="1"/>
    <col min="16" max="16" width="18.5703125" style="19" bestFit="1" customWidth="1"/>
    <col min="17" max="17" width="16.85546875" style="19" bestFit="1" customWidth="1"/>
    <col min="18" max="16384" width="9.140625" style="8"/>
  </cols>
  <sheetData>
    <row r="2" spans="1:12" x14ac:dyDescent="0.25">
      <c r="B2" s="12" t="s">
        <v>695</v>
      </c>
      <c r="I2" s="12" t="s">
        <v>696</v>
      </c>
    </row>
    <row r="4" spans="1:12" ht="47.25" customHeight="1" x14ac:dyDescent="0.25">
      <c r="A4" s="58" t="s">
        <v>668</v>
      </c>
      <c r="B4" s="58" t="s">
        <v>4</v>
      </c>
      <c r="C4" s="96" t="s">
        <v>697</v>
      </c>
      <c r="D4" s="58" t="s">
        <v>675</v>
      </c>
      <c r="E4" s="97" t="s">
        <v>663</v>
      </c>
      <c r="F4" s="98"/>
      <c r="G4" s="98"/>
      <c r="H4" s="99" t="s">
        <v>668</v>
      </c>
      <c r="I4" s="99" t="s">
        <v>677</v>
      </c>
      <c r="J4" s="100" t="s">
        <v>697</v>
      </c>
      <c r="K4" s="99" t="s">
        <v>675</v>
      </c>
      <c r="L4" s="101" t="s">
        <v>663</v>
      </c>
    </row>
    <row r="5" spans="1:12" x14ac:dyDescent="0.25">
      <c r="A5" s="51">
        <v>1</v>
      </c>
      <c r="B5" s="102" t="s">
        <v>6</v>
      </c>
      <c r="C5" s="87">
        <v>5</v>
      </c>
      <c r="D5" s="103">
        <v>372630000</v>
      </c>
      <c r="E5" s="103">
        <v>174021875</v>
      </c>
      <c r="F5" s="104"/>
      <c r="G5" s="104"/>
      <c r="H5" s="51">
        <v>1</v>
      </c>
      <c r="I5" s="83" t="s">
        <v>683</v>
      </c>
      <c r="J5" s="87">
        <v>1</v>
      </c>
      <c r="K5" s="14">
        <v>170000000</v>
      </c>
      <c r="L5" s="14">
        <v>125000000</v>
      </c>
    </row>
    <row r="6" spans="1:12" x14ac:dyDescent="0.25">
      <c r="A6" s="51">
        <v>2</v>
      </c>
      <c r="B6" s="102" t="s">
        <v>153</v>
      </c>
      <c r="C6" s="87">
        <v>22</v>
      </c>
      <c r="D6" s="103">
        <v>663869636.30999994</v>
      </c>
      <c r="E6" s="103">
        <v>341656072</v>
      </c>
      <c r="F6" s="104"/>
      <c r="G6" s="104"/>
      <c r="H6" s="51">
        <v>2</v>
      </c>
      <c r="I6" s="83" t="s">
        <v>361</v>
      </c>
      <c r="J6" s="87">
        <v>2</v>
      </c>
      <c r="K6" s="15">
        <v>84200000</v>
      </c>
      <c r="L6" s="15">
        <v>29473900</v>
      </c>
    </row>
    <row r="7" spans="1:12" x14ac:dyDescent="0.25">
      <c r="A7" s="51">
        <v>3</v>
      </c>
      <c r="B7" s="102" t="s">
        <v>236</v>
      </c>
      <c r="C7" s="87">
        <v>6</v>
      </c>
      <c r="D7" s="103">
        <v>940498000</v>
      </c>
      <c r="E7" s="103">
        <v>702577867.5</v>
      </c>
      <c r="F7" s="104"/>
      <c r="G7" s="104"/>
      <c r="H7" s="51">
        <v>3</v>
      </c>
      <c r="I7" s="83" t="s">
        <v>692</v>
      </c>
      <c r="J7" s="103">
        <v>6</v>
      </c>
      <c r="K7" s="15">
        <v>312500000</v>
      </c>
      <c r="L7" s="15">
        <v>125898530</v>
      </c>
    </row>
    <row r="8" spans="1:12" x14ac:dyDescent="0.25">
      <c r="A8" s="51">
        <v>4</v>
      </c>
      <c r="B8" s="102" t="s">
        <v>280</v>
      </c>
      <c r="C8" s="87">
        <v>6</v>
      </c>
      <c r="D8" s="103">
        <v>429200000</v>
      </c>
      <c r="E8" s="103">
        <v>186200000</v>
      </c>
      <c r="F8" s="104"/>
      <c r="G8" s="104"/>
      <c r="H8" s="51">
        <v>4</v>
      </c>
      <c r="I8" s="83" t="s">
        <v>567</v>
      </c>
      <c r="J8" s="103">
        <v>4</v>
      </c>
      <c r="K8" s="15">
        <v>276400000</v>
      </c>
      <c r="L8" s="15">
        <v>87200000</v>
      </c>
    </row>
    <row r="9" spans="1:12" ht="15.75" customHeight="1" x14ac:dyDescent="0.25">
      <c r="A9" s="51">
        <v>5</v>
      </c>
      <c r="B9" s="102" t="s">
        <v>297</v>
      </c>
      <c r="C9" s="87">
        <v>5</v>
      </c>
      <c r="D9" s="103">
        <v>375000000</v>
      </c>
      <c r="E9" s="103">
        <v>92548500</v>
      </c>
      <c r="F9" s="104"/>
      <c r="G9" s="104"/>
      <c r="H9" s="51">
        <v>5</v>
      </c>
      <c r="I9" s="83" t="s">
        <v>547</v>
      </c>
      <c r="J9" s="103">
        <v>2</v>
      </c>
      <c r="K9" s="14">
        <v>364000000</v>
      </c>
      <c r="L9" s="14">
        <v>143358501</v>
      </c>
    </row>
    <row r="10" spans="1:12" x14ac:dyDescent="0.25">
      <c r="A10" s="51">
        <v>6</v>
      </c>
      <c r="B10" s="102" t="s">
        <v>333</v>
      </c>
      <c r="C10" s="87">
        <v>1</v>
      </c>
      <c r="D10" s="103">
        <v>75000000</v>
      </c>
      <c r="E10" s="103">
        <v>30444100</v>
      </c>
      <c r="F10" s="104"/>
      <c r="G10" s="104"/>
      <c r="H10" s="51">
        <v>6</v>
      </c>
      <c r="I10" s="83" t="s">
        <v>295</v>
      </c>
      <c r="J10" s="103">
        <v>61</v>
      </c>
      <c r="K10" s="16">
        <v>3813408000</v>
      </c>
      <c r="L10" s="16">
        <v>1762325970.95</v>
      </c>
    </row>
    <row r="11" spans="1:12" x14ac:dyDescent="0.25">
      <c r="A11" s="51">
        <v>7</v>
      </c>
      <c r="B11" s="102" t="s">
        <v>362</v>
      </c>
      <c r="C11" s="87">
        <v>7</v>
      </c>
      <c r="D11" s="103">
        <v>554000000</v>
      </c>
      <c r="E11" s="103">
        <v>224367600</v>
      </c>
      <c r="F11" s="104"/>
      <c r="G11" s="104"/>
      <c r="H11" s="51">
        <v>7</v>
      </c>
      <c r="I11" s="83" t="s">
        <v>296</v>
      </c>
      <c r="J11" s="103">
        <v>15</v>
      </c>
      <c r="K11" s="16">
        <v>1347932878.3099999</v>
      </c>
      <c r="L11" s="16">
        <v>606070218</v>
      </c>
    </row>
    <row r="12" spans="1:12" x14ac:dyDescent="0.25">
      <c r="A12" s="51">
        <v>8</v>
      </c>
      <c r="B12" s="102" t="s">
        <v>375</v>
      </c>
      <c r="C12" s="87">
        <v>1</v>
      </c>
      <c r="D12" s="103">
        <v>30000000</v>
      </c>
      <c r="E12" s="103">
        <v>6127695</v>
      </c>
      <c r="F12" s="104"/>
      <c r="G12" s="104"/>
      <c r="H12" s="51">
        <v>8</v>
      </c>
      <c r="I12" s="83" t="s">
        <v>453</v>
      </c>
      <c r="J12" s="103">
        <v>11</v>
      </c>
      <c r="K12" s="16">
        <v>1376200000</v>
      </c>
      <c r="L12" s="16">
        <v>998753500</v>
      </c>
    </row>
    <row r="13" spans="1:12" ht="23.25" customHeight="1" x14ac:dyDescent="0.25">
      <c r="A13" s="51">
        <v>9</v>
      </c>
      <c r="B13" s="102" t="s">
        <v>251</v>
      </c>
      <c r="C13" s="87">
        <v>6</v>
      </c>
      <c r="D13" s="103">
        <v>282500000</v>
      </c>
      <c r="E13" s="103">
        <v>128550000</v>
      </c>
      <c r="F13" s="104"/>
      <c r="G13" s="104"/>
      <c r="H13" s="51">
        <v>9</v>
      </c>
      <c r="I13" s="83" t="s">
        <v>698</v>
      </c>
      <c r="J13" s="103">
        <v>1</v>
      </c>
      <c r="K13" s="40">
        <v>30000000</v>
      </c>
      <c r="L13" s="40">
        <v>6127695</v>
      </c>
    </row>
    <row r="14" spans="1:12" ht="15.75" x14ac:dyDescent="0.25">
      <c r="A14" s="51">
        <v>10</v>
      </c>
      <c r="B14" s="102" t="s">
        <v>421</v>
      </c>
      <c r="C14" s="87">
        <v>5</v>
      </c>
      <c r="D14" s="103">
        <v>209400000</v>
      </c>
      <c r="E14" s="103">
        <v>137205000</v>
      </c>
      <c r="F14" s="104"/>
      <c r="G14" s="104"/>
      <c r="H14" s="51">
        <v>10</v>
      </c>
      <c r="I14" s="105" t="s">
        <v>457</v>
      </c>
      <c r="J14" s="103">
        <v>1</v>
      </c>
      <c r="K14" s="40">
        <v>95000000</v>
      </c>
      <c r="L14" s="40">
        <v>40000000</v>
      </c>
    </row>
    <row r="15" spans="1:12" x14ac:dyDescent="0.25">
      <c r="A15" s="51">
        <v>11</v>
      </c>
      <c r="B15" s="102" t="s">
        <v>436</v>
      </c>
      <c r="C15" s="87"/>
      <c r="D15" s="103"/>
      <c r="E15" s="103"/>
      <c r="F15" s="104"/>
      <c r="G15" s="104"/>
      <c r="H15" s="51"/>
      <c r="I15" s="18" t="s">
        <v>699</v>
      </c>
      <c r="J15" s="49">
        <f>SUM(J5:J14)</f>
        <v>104</v>
      </c>
      <c r="K15" s="88">
        <f>SUM(K5:K14)</f>
        <v>7869640878.3099995</v>
      </c>
      <c r="L15" s="88">
        <f>SUM(L5:L14)</f>
        <v>3924208314.9499998</v>
      </c>
    </row>
    <row r="16" spans="1:12" x14ac:dyDescent="0.25">
      <c r="A16" s="51">
        <v>12</v>
      </c>
      <c r="B16" s="102" t="s">
        <v>459</v>
      </c>
      <c r="C16" s="87">
        <v>5</v>
      </c>
      <c r="D16" s="103">
        <v>284255000</v>
      </c>
      <c r="E16" s="103">
        <v>125070490</v>
      </c>
      <c r="F16" s="104"/>
      <c r="G16" s="104"/>
      <c r="J16" s="106"/>
      <c r="K16" s="106"/>
      <c r="L16" s="106"/>
    </row>
    <row r="17" spans="1:15" ht="32.25" customHeight="1" x14ac:dyDescent="0.25">
      <c r="A17" s="51">
        <v>13</v>
      </c>
      <c r="B17" s="107" t="s">
        <v>484</v>
      </c>
      <c r="C17" s="87">
        <v>1</v>
      </c>
      <c r="D17" s="103">
        <v>40000000</v>
      </c>
      <c r="E17" s="103">
        <v>15778141</v>
      </c>
      <c r="F17" s="104"/>
      <c r="G17" s="104"/>
      <c r="J17" s="106"/>
      <c r="K17" s="106"/>
      <c r="L17" s="106"/>
    </row>
    <row r="18" spans="1:15" x14ac:dyDescent="0.25">
      <c r="A18" s="51">
        <v>14</v>
      </c>
      <c r="B18" s="107" t="s">
        <v>499</v>
      </c>
      <c r="C18" s="87">
        <v>4</v>
      </c>
      <c r="D18" s="103">
        <v>287988242</v>
      </c>
      <c r="E18" s="103">
        <v>139200359</v>
      </c>
      <c r="F18" s="104"/>
      <c r="G18" s="104"/>
      <c r="K18" s="41"/>
      <c r="L18" s="41"/>
    </row>
    <row r="19" spans="1:15" ht="27.75" customHeight="1" x14ac:dyDescent="0.25">
      <c r="A19" s="51">
        <v>15</v>
      </c>
      <c r="B19" s="107" t="s">
        <v>336</v>
      </c>
      <c r="C19" s="87">
        <v>2</v>
      </c>
      <c r="D19" s="103">
        <v>212000000</v>
      </c>
      <c r="E19" s="103">
        <v>55000000</v>
      </c>
      <c r="F19" s="104"/>
      <c r="G19" s="104"/>
      <c r="I19" s="41"/>
      <c r="J19" s="30"/>
    </row>
    <row r="20" spans="1:15" x14ac:dyDescent="0.25">
      <c r="A20" s="51">
        <v>16</v>
      </c>
      <c r="B20" s="107" t="s">
        <v>177</v>
      </c>
      <c r="C20" s="87">
        <v>12</v>
      </c>
      <c r="D20" s="103">
        <v>1232500000</v>
      </c>
      <c r="E20" s="103">
        <v>617419116.45000005</v>
      </c>
      <c r="F20" s="104"/>
      <c r="G20" s="104"/>
      <c r="I20" s="41"/>
      <c r="J20" s="30"/>
    </row>
    <row r="21" spans="1:15" x14ac:dyDescent="0.25">
      <c r="A21" s="51">
        <v>17</v>
      </c>
      <c r="B21" s="107" t="s">
        <v>360</v>
      </c>
      <c r="C21" s="87">
        <v>6</v>
      </c>
      <c r="D21" s="103">
        <v>1047000000</v>
      </c>
      <c r="E21" s="103">
        <v>544389715</v>
      </c>
      <c r="F21" s="104"/>
      <c r="G21" s="104"/>
      <c r="I21" s="41"/>
      <c r="J21" s="30"/>
      <c r="K21" s="39"/>
      <c r="L21" s="39"/>
    </row>
    <row r="22" spans="1:15" x14ac:dyDescent="0.25">
      <c r="A22" s="51">
        <v>18</v>
      </c>
      <c r="B22" s="107" t="s">
        <v>449</v>
      </c>
      <c r="C22" s="87">
        <v>4</v>
      </c>
      <c r="D22" s="103">
        <v>465200000</v>
      </c>
      <c r="E22" s="103">
        <v>198989588</v>
      </c>
      <c r="F22" s="108"/>
      <c r="G22" s="108"/>
      <c r="I22" s="41"/>
      <c r="J22" s="30"/>
      <c r="K22" s="39"/>
      <c r="L22" s="39"/>
    </row>
    <row r="23" spans="1:15" x14ac:dyDescent="0.25">
      <c r="A23" s="51">
        <v>19</v>
      </c>
      <c r="B23" s="107" t="s">
        <v>454</v>
      </c>
      <c r="C23" s="87">
        <v>5</v>
      </c>
      <c r="D23" s="103">
        <v>259000000</v>
      </c>
      <c r="E23" s="103">
        <v>113694196</v>
      </c>
      <c r="F23" s="19"/>
      <c r="G23" s="19"/>
      <c r="I23" s="41"/>
      <c r="J23" s="30"/>
      <c r="M23" s="41"/>
      <c r="N23" s="41"/>
      <c r="O23" s="41"/>
    </row>
    <row r="24" spans="1:15" x14ac:dyDescent="0.25">
      <c r="A24" s="51">
        <v>20</v>
      </c>
      <c r="B24" s="107" t="s">
        <v>458</v>
      </c>
      <c r="C24" s="87">
        <v>1</v>
      </c>
      <c r="D24" s="103">
        <v>109600000</v>
      </c>
      <c r="E24" s="103">
        <v>90968000</v>
      </c>
      <c r="F24" s="19"/>
      <c r="G24" s="19"/>
      <c r="I24" s="41"/>
      <c r="J24" s="30"/>
      <c r="K24" s="39"/>
      <c r="M24" s="41"/>
      <c r="N24" s="41"/>
      <c r="O24" s="41"/>
    </row>
    <row r="25" spans="1:15" x14ac:dyDescent="0.25">
      <c r="A25" s="50"/>
      <c r="B25" s="18" t="s">
        <v>152</v>
      </c>
      <c r="C25" s="109">
        <f>SUM(C5:C24)</f>
        <v>104</v>
      </c>
      <c r="D25" s="109">
        <f>SUM(D5:D24)</f>
        <v>7869640878.3099995</v>
      </c>
      <c r="E25" s="109">
        <f>SUM(E5:E24)</f>
        <v>3924208314.9499998</v>
      </c>
      <c r="I25" s="41"/>
      <c r="J25" s="30"/>
      <c r="K25" s="39"/>
      <c r="L25" s="39"/>
      <c r="M25" s="41"/>
      <c r="N25" s="41"/>
      <c r="O25" s="41"/>
    </row>
    <row r="26" spans="1:15" x14ac:dyDescent="0.25">
      <c r="C26" s="110"/>
      <c r="D26" s="19"/>
      <c r="E26" s="19"/>
      <c r="I26" s="41"/>
      <c r="J26" s="30"/>
      <c r="L26" s="39"/>
      <c r="M26" s="41"/>
      <c r="N26" s="41"/>
      <c r="O26" s="41"/>
    </row>
    <row r="27" spans="1:15" x14ac:dyDescent="0.25">
      <c r="C27" s="32"/>
      <c r="D27" s="32"/>
      <c r="E27" s="32"/>
      <c r="I27" s="41"/>
      <c r="J27" s="30"/>
      <c r="K27" s="39"/>
      <c r="M27" s="41"/>
      <c r="N27" s="41"/>
      <c r="O27" s="41"/>
    </row>
    <row r="28" spans="1:15" ht="18" customHeight="1" x14ac:dyDescent="0.25">
      <c r="C28" s="32"/>
      <c r="D28" s="32"/>
      <c r="E28" s="32"/>
      <c r="I28" s="41"/>
      <c r="J28" s="30"/>
      <c r="K28" s="39"/>
      <c r="M28" s="41"/>
      <c r="N28" s="41"/>
      <c r="O28" s="41"/>
    </row>
    <row r="29" spans="1:15" x14ac:dyDescent="0.25">
      <c r="D29" s="32"/>
      <c r="E29" s="32"/>
      <c r="I29" s="41"/>
      <c r="J29" s="30"/>
      <c r="M29" s="41"/>
      <c r="N29" s="41"/>
      <c r="O29" s="41"/>
    </row>
    <row r="30" spans="1:15" x14ac:dyDescent="0.25">
      <c r="B30" s="106"/>
      <c r="D30" s="32"/>
      <c r="E30" s="32"/>
      <c r="J30" s="30"/>
      <c r="K30" s="39"/>
      <c r="M30" s="41"/>
      <c r="N30" s="41"/>
      <c r="O30" s="41"/>
    </row>
    <row r="31" spans="1:15" x14ac:dyDescent="0.25">
      <c r="D31" s="32"/>
      <c r="E31" s="32"/>
      <c r="J31" s="30"/>
      <c r="K31" s="39"/>
      <c r="M31" s="41"/>
      <c r="N31" s="41"/>
      <c r="O31" s="41"/>
    </row>
    <row r="32" spans="1:15" x14ac:dyDescent="0.25">
      <c r="D32" s="32"/>
      <c r="E32" s="32"/>
      <c r="J32" s="30"/>
      <c r="M32" s="41"/>
      <c r="N32" s="41"/>
      <c r="O32" s="41"/>
    </row>
    <row r="33" spans="4:15" x14ac:dyDescent="0.25">
      <c r="D33" s="32"/>
      <c r="E33" s="32"/>
      <c r="J33" s="30"/>
      <c r="K33" s="39"/>
      <c r="M33" s="41"/>
      <c r="N33" s="41"/>
      <c r="O33" s="41"/>
    </row>
    <row r="34" spans="4:15" x14ac:dyDescent="0.25">
      <c r="D34" s="32"/>
      <c r="E34" s="32"/>
      <c r="J34" s="30"/>
      <c r="K34" s="39"/>
      <c r="M34" s="41"/>
      <c r="N34" s="41"/>
      <c r="O34" s="41"/>
    </row>
    <row r="35" spans="4:15" x14ac:dyDescent="0.25">
      <c r="D35" s="32"/>
      <c r="E35" s="32"/>
      <c r="J35" s="30"/>
      <c r="M35" s="41"/>
      <c r="N35" s="41"/>
      <c r="O35" s="41"/>
    </row>
    <row r="36" spans="4:15" x14ac:dyDescent="0.25">
      <c r="D36" s="32"/>
      <c r="E36" s="32"/>
      <c r="J36" s="30"/>
      <c r="K36" s="39"/>
      <c r="M36" s="41"/>
      <c r="N36" s="41"/>
      <c r="O36" s="41"/>
    </row>
    <row r="37" spans="4:15" x14ac:dyDescent="0.25">
      <c r="D37" s="32"/>
      <c r="E37" s="32"/>
      <c r="J37" s="30"/>
      <c r="K37" s="39"/>
      <c r="M37" s="41"/>
    </row>
    <row r="38" spans="4:15" x14ac:dyDescent="0.25">
      <c r="D38" s="32"/>
      <c r="E38" s="32"/>
      <c r="J38" s="30"/>
      <c r="M38" s="41"/>
    </row>
    <row r="39" spans="4:15" x14ac:dyDescent="0.25">
      <c r="D39" s="32"/>
      <c r="E39" s="32"/>
      <c r="J39" s="30"/>
      <c r="K39" s="39"/>
      <c r="M39" s="41"/>
    </row>
    <row r="40" spans="4:15" x14ac:dyDescent="0.25">
      <c r="D40" s="32"/>
      <c r="E40" s="32"/>
      <c r="J40" s="30"/>
      <c r="K40" s="39"/>
      <c r="M40" s="41"/>
    </row>
    <row r="41" spans="4:15" x14ac:dyDescent="0.25">
      <c r="D41" s="32"/>
      <c r="E41" s="32"/>
      <c r="J41" s="30"/>
      <c r="M41" s="41"/>
    </row>
    <row r="42" spans="4:15" x14ac:dyDescent="0.25">
      <c r="D42" s="32"/>
      <c r="E42" s="32"/>
      <c r="J42" s="30"/>
      <c r="K42" s="39"/>
      <c r="M42" s="41"/>
    </row>
    <row r="43" spans="4:15" x14ac:dyDescent="0.25">
      <c r="D43" s="32"/>
      <c r="E43" s="32"/>
      <c r="J43" s="30"/>
      <c r="K43" s="39"/>
      <c r="M43" s="41"/>
    </row>
    <row r="44" spans="4:15" x14ac:dyDescent="0.25">
      <c r="D44" s="32"/>
      <c r="E44" s="32"/>
      <c r="J44" s="30"/>
      <c r="M44" s="41"/>
    </row>
    <row r="45" spans="4:15" x14ac:dyDescent="0.25">
      <c r="D45" s="32"/>
      <c r="E45" s="32"/>
      <c r="J45" s="30"/>
      <c r="K45" s="39"/>
      <c r="M45" s="41"/>
    </row>
    <row r="46" spans="4:15" x14ac:dyDescent="0.25">
      <c r="D46" s="32"/>
      <c r="E46" s="32"/>
      <c r="J46" s="30"/>
      <c r="K46" s="39"/>
      <c r="M46" s="41"/>
    </row>
    <row r="47" spans="4:15" x14ac:dyDescent="0.25">
      <c r="D47" s="32"/>
      <c r="E47" s="32"/>
      <c r="J47" s="30"/>
      <c r="M47" s="41"/>
    </row>
    <row r="48" spans="4:15" x14ac:dyDescent="0.25">
      <c r="D48" s="32"/>
      <c r="E48" s="32"/>
      <c r="J48" s="30"/>
      <c r="K48" s="39"/>
      <c r="M48" s="41"/>
    </row>
    <row r="49" spans="4:13" x14ac:dyDescent="0.25">
      <c r="D49" s="32"/>
      <c r="E49" s="32"/>
      <c r="J49" s="30"/>
      <c r="K49" s="39"/>
      <c r="M49" s="41"/>
    </row>
    <row r="50" spans="4:13" x14ac:dyDescent="0.25">
      <c r="D50" s="32"/>
      <c r="E50" s="32"/>
      <c r="M50" s="41"/>
    </row>
    <row r="51" spans="4:13" x14ac:dyDescent="0.25">
      <c r="D51" s="32"/>
      <c r="E51" s="32"/>
      <c r="M51" s="41"/>
    </row>
    <row r="52" spans="4:13" x14ac:dyDescent="0.25">
      <c r="D52" s="32"/>
      <c r="E52" s="32"/>
      <c r="M52" s="41"/>
    </row>
    <row r="53" spans="4:13" x14ac:dyDescent="0.25">
      <c r="D53" s="32"/>
      <c r="E53" s="32"/>
      <c r="M53" s="41"/>
    </row>
    <row r="54" spans="4:13" x14ac:dyDescent="0.25">
      <c r="D54" s="32"/>
      <c r="E54" s="32"/>
      <c r="M54" s="41"/>
    </row>
    <row r="55" spans="4:13" x14ac:dyDescent="0.25">
      <c r="M55" s="41"/>
    </row>
    <row r="56" spans="4:13" x14ac:dyDescent="0.25">
      <c r="M56" s="4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8602-8FE2-4034-AE62-8BABDE2341C8}">
  <dimension ref="A1:U475"/>
  <sheetViews>
    <sheetView zoomScale="60" zoomScaleNormal="60" workbookViewId="0">
      <selection activeCell="I449" sqref="I449"/>
    </sheetView>
  </sheetViews>
  <sheetFormatPr defaultColWidth="9.140625" defaultRowHeight="15.75" x14ac:dyDescent="0.25"/>
  <cols>
    <col min="1" max="1" width="11.28515625" style="113" customWidth="1"/>
    <col min="2" max="2" width="42.85546875" style="113" customWidth="1"/>
    <col min="3" max="3" width="37.85546875" style="113" customWidth="1"/>
    <col min="4" max="4" width="41.28515625" style="113" customWidth="1"/>
    <col min="5" max="5" width="32.42578125" style="113" customWidth="1"/>
    <col min="6" max="6" width="35" style="113" customWidth="1"/>
    <col min="7" max="7" width="38.7109375" style="113" customWidth="1"/>
    <col min="8" max="8" width="29.7109375" style="113" customWidth="1"/>
    <col min="9" max="9" width="26" style="113" customWidth="1"/>
    <col min="10" max="10" width="21.140625" style="113" customWidth="1"/>
    <col min="11" max="11" width="23.85546875" style="113" customWidth="1"/>
    <col min="12" max="12" width="21.5703125" style="113" customWidth="1"/>
    <col min="13" max="13" width="19.28515625" style="150" customWidth="1"/>
    <col min="14" max="14" width="18.7109375" style="113" customWidth="1"/>
    <col min="15" max="16384" width="9.140625" style="113"/>
  </cols>
  <sheetData>
    <row r="1" spans="1:13" ht="68.25" customHeight="1" x14ac:dyDescent="0.25">
      <c r="A1" s="114" t="s">
        <v>668</v>
      </c>
      <c r="B1" s="114" t="s">
        <v>1228</v>
      </c>
      <c r="C1" s="114" t="s">
        <v>677</v>
      </c>
      <c r="D1" s="114" t="s">
        <v>541</v>
      </c>
      <c r="E1" s="114" t="s">
        <v>1229</v>
      </c>
      <c r="F1" s="114" t="s">
        <v>1230</v>
      </c>
      <c r="G1" s="114" t="s">
        <v>1231</v>
      </c>
      <c r="H1" s="114" t="s">
        <v>1232</v>
      </c>
      <c r="I1" s="114" t="s">
        <v>2</v>
      </c>
      <c r="J1" s="115" t="s">
        <v>1233</v>
      </c>
      <c r="K1" s="115" t="s">
        <v>3</v>
      </c>
      <c r="L1" s="115" t="s">
        <v>1234</v>
      </c>
      <c r="M1" s="115" t="s">
        <v>1235</v>
      </c>
    </row>
    <row r="2" spans="1:13" ht="12" customHeight="1" x14ac:dyDescent="0.25">
      <c r="A2" s="116"/>
      <c r="B2" s="116"/>
      <c r="C2" s="116"/>
      <c r="D2" s="116"/>
      <c r="E2" s="116"/>
      <c r="F2" s="116"/>
      <c r="G2" s="116"/>
      <c r="H2" s="116"/>
      <c r="I2" s="117"/>
      <c r="J2" s="117"/>
      <c r="K2" s="117"/>
      <c r="L2" s="118"/>
      <c r="M2" s="117"/>
    </row>
    <row r="3" spans="1:13" ht="56.45" customHeight="1" x14ac:dyDescent="0.25">
      <c r="A3" s="7">
        <f t="shared" ref="A3:A66" si="0">A2+1</f>
        <v>1</v>
      </c>
      <c r="B3" s="7" t="s">
        <v>1236</v>
      </c>
      <c r="C3" s="7" t="s">
        <v>295</v>
      </c>
      <c r="D3" s="7" t="s">
        <v>1237</v>
      </c>
      <c r="E3" s="7" t="s">
        <v>1238</v>
      </c>
      <c r="F3" s="119" t="s">
        <v>19</v>
      </c>
      <c r="G3" s="7" t="s">
        <v>161</v>
      </c>
      <c r="H3" s="120">
        <v>10000000</v>
      </c>
      <c r="I3" s="120">
        <v>5000000</v>
      </c>
      <c r="J3" s="121">
        <v>43614</v>
      </c>
      <c r="K3" s="5">
        <v>43616</v>
      </c>
      <c r="L3" s="118" t="s">
        <v>1239</v>
      </c>
      <c r="M3" s="7" t="s">
        <v>1240</v>
      </c>
    </row>
    <row r="4" spans="1:13" ht="56.45" customHeight="1" x14ac:dyDescent="0.25">
      <c r="A4" s="7">
        <f t="shared" si="0"/>
        <v>2</v>
      </c>
      <c r="B4" s="119" t="s">
        <v>459</v>
      </c>
      <c r="C4" s="7" t="s">
        <v>295</v>
      </c>
      <c r="D4" s="7" t="s">
        <v>1241</v>
      </c>
      <c r="E4" s="119" t="s">
        <v>203</v>
      </c>
      <c r="F4" s="119" t="s">
        <v>19</v>
      </c>
      <c r="G4" s="119" t="s">
        <v>227</v>
      </c>
      <c r="H4" s="120">
        <v>2356000</v>
      </c>
      <c r="I4" s="120">
        <v>1178000</v>
      </c>
      <c r="J4" s="5">
        <v>43612</v>
      </c>
      <c r="K4" s="5">
        <v>43615</v>
      </c>
      <c r="L4" s="118" t="s">
        <v>1239</v>
      </c>
      <c r="M4" s="7" t="s">
        <v>1240</v>
      </c>
    </row>
    <row r="5" spans="1:13" ht="68.099999999999994" customHeight="1" x14ac:dyDescent="0.25">
      <c r="A5" s="7">
        <f t="shared" si="0"/>
        <v>3</v>
      </c>
      <c r="B5" s="119" t="s">
        <v>459</v>
      </c>
      <c r="C5" s="7" t="s">
        <v>547</v>
      </c>
      <c r="D5" s="7" t="s">
        <v>1242</v>
      </c>
      <c r="E5" s="7" t="s">
        <v>399</v>
      </c>
      <c r="F5" s="119" t="s">
        <v>19</v>
      </c>
      <c r="G5" s="7" t="s">
        <v>1243</v>
      </c>
      <c r="H5" s="6">
        <v>159600000</v>
      </c>
      <c r="I5" s="6">
        <v>71164700</v>
      </c>
      <c r="J5" s="5">
        <v>43628</v>
      </c>
      <c r="K5" s="5">
        <v>43629</v>
      </c>
      <c r="L5" s="118" t="s">
        <v>1239</v>
      </c>
      <c r="M5" s="7" t="s">
        <v>1240</v>
      </c>
    </row>
    <row r="6" spans="1:13" ht="60" customHeight="1" x14ac:dyDescent="0.25">
      <c r="A6" s="7">
        <f t="shared" si="0"/>
        <v>4</v>
      </c>
      <c r="B6" s="119" t="s">
        <v>49</v>
      </c>
      <c r="C6" s="7" t="s">
        <v>361</v>
      </c>
      <c r="D6" s="7" t="s">
        <v>1244</v>
      </c>
      <c r="E6" s="119" t="s">
        <v>1245</v>
      </c>
      <c r="F6" s="7" t="s">
        <v>19</v>
      </c>
      <c r="G6" s="6" t="s">
        <v>91</v>
      </c>
      <c r="H6" s="6">
        <v>20000000</v>
      </c>
      <c r="I6" s="6">
        <v>8000000</v>
      </c>
      <c r="J6" s="5">
        <v>43641</v>
      </c>
      <c r="K6" s="5">
        <v>43641</v>
      </c>
      <c r="L6" s="7" t="s">
        <v>1239</v>
      </c>
      <c r="M6" s="5" t="s">
        <v>1240</v>
      </c>
    </row>
    <row r="7" spans="1:13" ht="60" customHeight="1" x14ac:dyDescent="0.25">
      <c r="A7" s="7">
        <f t="shared" si="0"/>
        <v>5</v>
      </c>
      <c r="B7" s="119" t="s">
        <v>49</v>
      </c>
      <c r="C7" s="7" t="s">
        <v>361</v>
      </c>
      <c r="D7" s="7" t="s">
        <v>1244</v>
      </c>
      <c r="E7" s="119" t="s">
        <v>1245</v>
      </c>
      <c r="F7" s="7" t="s">
        <v>19</v>
      </c>
      <c r="G7" s="6" t="s">
        <v>91</v>
      </c>
      <c r="H7" s="6">
        <v>40000000</v>
      </c>
      <c r="I7" s="6">
        <v>20000000</v>
      </c>
      <c r="J7" s="5">
        <v>43641</v>
      </c>
      <c r="K7" s="5">
        <v>43641</v>
      </c>
      <c r="L7" s="7" t="s">
        <v>1239</v>
      </c>
      <c r="M7" s="5" t="s">
        <v>1240</v>
      </c>
    </row>
    <row r="8" spans="1:13" ht="31.5" x14ac:dyDescent="0.25">
      <c r="A8" s="7">
        <f t="shared" si="0"/>
        <v>6</v>
      </c>
      <c r="B8" s="119" t="s">
        <v>49</v>
      </c>
      <c r="C8" s="7" t="s">
        <v>547</v>
      </c>
      <c r="D8" s="119" t="s">
        <v>1246</v>
      </c>
      <c r="E8" s="7" t="s">
        <v>512</v>
      </c>
      <c r="F8" s="6" t="s">
        <v>44</v>
      </c>
      <c r="G8" s="6" t="s">
        <v>346</v>
      </c>
      <c r="H8" s="6">
        <v>100000000</v>
      </c>
      <c r="I8" s="6">
        <v>19500000</v>
      </c>
      <c r="J8" s="5">
        <v>43643</v>
      </c>
      <c r="K8" s="5">
        <v>43644</v>
      </c>
      <c r="L8" s="118" t="s">
        <v>1239</v>
      </c>
      <c r="M8" s="5" t="s">
        <v>1240</v>
      </c>
    </row>
    <row r="9" spans="1:13" ht="75" customHeight="1" x14ac:dyDescent="0.25">
      <c r="A9" s="7">
        <f t="shared" si="0"/>
        <v>7</v>
      </c>
      <c r="B9" s="122" t="s">
        <v>436</v>
      </c>
      <c r="C9" s="11" t="s">
        <v>296</v>
      </c>
      <c r="D9" s="11" t="s">
        <v>1247</v>
      </c>
      <c r="E9" s="122" t="s">
        <v>314</v>
      </c>
      <c r="F9" s="11" t="s">
        <v>19</v>
      </c>
      <c r="G9" s="123" t="s">
        <v>1248</v>
      </c>
      <c r="H9" s="123">
        <v>20000000</v>
      </c>
      <c r="I9" s="123">
        <v>5000000</v>
      </c>
      <c r="J9" s="44">
        <v>43634</v>
      </c>
      <c r="K9" s="44">
        <v>43637</v>
      </c>
      <c r="L9" s="124" t="s">
        <v>1239</v>
      </c>
      <c r="M9" s="44" t="s">
        <v>129</v>
      </c>
    </row>
    <row r="10" spans="1:13" ht="60" customHeight="1" x14ac:dyDescent="0.25">
      <c r="A10" s="7">
        <f t="shared" si="0"/>
        <v>8</v>
      </c>
      <c r="B10" s="119" t="s">
        <v>421</v>
      </c>
      <c r="C10" s="7" t="s">
        <v>1249</v>
      </c>
      <c r="D10" s="7" t="s">
        <v>1250</v>
      </c>
      <c r="E10" s="119" t="s">
        <v>1251</v>
      </c>
      <c r="F10" s="7" t="s">
        <v>19</v>
      </c>
      <c r="G10" s="6" t="s">
        <v>78</v>
      </c>
      <c r="H10" s="6">
        <v>18500000</v>
      </c>
      <c r="I10" s="6">
        <v>6065800</v>
      </c>
      <c r="J10" s="5">
        <v>43644</v>
      </c>
      <c r="K10" s="5">
        <v>43655</v>
      </c>
      <c r="L10" s="118" t="s">
        <v>1239</v>
      </c>
      <c r="M10" s="5" t="s">
        <v>1240</v>
      </c>
    </row>
    <row r="11" spans="1:13" ht="44.25" customHeight="1" x14ac:dyDescent="0.25">
      <c r="A11" s="7">
        <f t="shared" si="0"/>
        <v>9</v>
      </c>
      <c r="B11" s="119" t="s">
        <v>251</v>
      </c>
      <c r="C11" s="11" t="s">
        <v>296</v>
      </c>
      <c r="D11" s="119" t="s">
        <v>1252</v>
      </c>
      <c r="E11" s="119" t="s">
        <v>1253</v>
      </c>
      <c r="F11" s="7" t="s">
        <v>19</v>
      </c>
      <c r="G11" s="6" t="s">
        <v>227</v>
      </c>
      <c r="H11" s="6">
        <v>13000000</v>
      </c>
      <c r="I11" s="6">
        <v>6500000</v>
      </c>
      <c r="J11" s="5">
        <v>43651</v>
      </c>
      <c r="K11" s="5">
        <v>43706</v>
      </c>
      <c r="L11" s="7" t="s">
        <v>1239</v>
      </c>
      <c r="M11" s="5" t="s">
        <v>1240</v>
      </c>
    </row>
    <row r="12" spans="1:13" ht="44.25" customHeight="1" x14ac:dyDescent="0.25">
      <c r="A12" s="7">
        <f t="shared" si="0"/>
        <v>10</v>
      </c>
      <c r="B12" s="125" t="s">
        <v>297</v>
      </c>
      <c r="C12" s="126" t="s">
        <v>295</v>
      </c>
      <c r="D12" s="125" t="s">
        <v>1254</v>
      </c>
      <c r="E12" s="125" t="s">
        <v>1255</v>
      </c>
      <c r="F12" s="126" t="s">
        <v>23</v>
      </c>
      <c r="G12" s="127" t="s">
        <v>95</v>
      </c>
      <c r="H12" s="127">
        <v>41000000</v>
      </c>
      <c r="I12" s="127">
        <v>11005000</v>
      </c>
      <c r="J12" s="128">
        <v>43768</v>
      </c>
      <c r="K12" s="128">
        <v>43790</v>
      </c>
      <c r="L12" s="7" t="s">
        <v>1239</v>
      </c>
      <c r="M12" s="5" t="s">
        <v>110</v>
      </c>
    </row>
    <row r="13" spans="1:13" ht="44.25" customHeight="1" x14ac:dyDescent="0.25">
      <c r="A13" s="7">
        <f t="shared" si="0"/>
        <v>11</v>
      </c>
      <c r="B13" s="125" t="s">
        <v>177</v>
      </c>
      <c r="C13" s="126" t="s">
        <v>361</v>
      </c>
      <c r="D13" s="125" t="s">
        <v>1256</v>
      </c>
      <c r="E13" s="125" t="s">
        <v>1257</v>
      </c>
      <c r="F13" s="126" t="s">
        <v>19</v>
      </c>
      <c r="G13" s="127" t="s">
        <v>1258</v>
      </c>
      <c r="H13" s="127">
        <v>60000000</v>
      </c>
      <c r="I13" s="127">
        <v>13000000</v>
      </c>
      <c r="J13" s="128">
        <v>43670</v>
      </c>
      <c r="K13" s="128">
        <v>43671</v>
      </c>
      <c r="L13" s="7" t="s">
        <v>1239</v>
      </c>
      <c r="M13" s="5" t="s">
        <v>1240</v>
      </c>
    </row>
    <row r="14" spans="1:13" ht="120" customHeight="1" x14ac:dyDescent="0.25">
      <c r="A14" s="7">
        <f t="shared" si="0"/>
        <v>12</v>
      </c>
      <c r="B14" s="125" t="s">
        <v>333</v>
      </c>
      <c r="C14" s="125" t="s">
        <v>361</v>
      </c>
      <c r="D14" s="125" t="s">
        <v>1259</v>
      </c>
      <c r="E14" s="125" t="s">
        <v>1260</v>
      </c>
      <c r="F14" s="125" t="s">
        <v>19</v>
      </c>
      <c r="G14" s="125" t="s">
        <v>1261</v>
      </c>
      <c r="H14" s="127">
        <v>188000000</v>
      </c>
      <c r="I14" s="127">
        <v>94000000</v>
      </c>
      <c r="J14" s="128">
        <v>43683</v>
      </c>
      <c r="K14" s="128">
        <v>43703</v>
      </c>
      <c r="L14" s="7" t="s">
        <v>1239</v>
      </c>
      <c r="M14" s="125" t="s">
        <v>1240</v>
      </c>
    </row>
    <row r="15" spans="1:13" ht="75" customHeight="1" x14ac:dyDescent="0.25">
      <c r="A15" s="7">
        <f t="shared" si="0"/>
        <v>13</v>
      </c>
      <c r="B15" s="119" t="s">
        <v>6</v>
      </c>
      <c r="C15" s="119" t="s">
        <v>361</v>
      </c>
      <c r="D15" s="119" t="s">
        <v>1262</v>
      </c>
      <c r="E15" s="119" t="s">
        <v>1263</v>
      </c>
      <c r="F15" s="119" t="s">
        <v>19</v>
      </c>
      <c r="G15" s="119" t="s">
        <v>1264</v>
      </c>
      <c r="H15" s="6">
        <v>100000000</v>
      </c>
      <c r="I15" s="6">
        <v>50000000</v>
      </c>
      <c r="J15" s="128">
        <v>43711</v>
      </c>
      <c r="K15" s="128">
        <v>43714</v>
      </c>
      <c r="L15" s="119" t="s">
        <v>1239</v>
      </c>
      <c r="M15" s="119" t="s">
        <v>1240</v>
      </c>
    </row>
    <row r="16" spans="1:13" ht="47.25" x14ac:dyDescent="0.25">
      <c r="A16" s="7">
        <f t="shared" si="0"/>
        <v>14</v>
      </c>
      <c r="B16" s="119" t="s">
        <v>6</v>
      </c>
      <c r="C16" s="119" t="s">
        <v>547</v>
      </c>
      <c r="D16" s="119" t="s">
        <v>1265</v>
      </c>
      <c r="E16" s="119" t="s">
        <v>1266</v>
      </c>
      <c r="F16" s="119" t="s">
        <v>19</v>
      </c>
      <c r="G16" s="119" t="s">
        <v>92</v>
      </c>
      <c r="H16" s="6">
        <v>200000000</v>
      </c>
      <c r="I16" s="6">
        <v>60000000</v>
      </c>
      <c r="J16" s="128">
        <v>43720</v>
      </c>
      <c r="K16" s="128">
        <v>43724</v>
      </c>
      <c r="L16" s="119" t="s">
        <v>1239</v>
      </c>
      <c r="M16" s="119" t="s">
        <v>1240</v>
      </c>
    </row>
    <row r="17" spans="1:13" ht="60" customHeight="1" x14ac:dyDescent="0.25">
      <c r="A17" s="7">
        <f t="shared" si="0"/>
        <v>15</v>
      </c>
      <c r="B17" s="119" t="s">
        <v>1236</v>
      </c>
      <c r="C17" s="11" t="s">
        <v>296</v>
      </c>
      <c r="D17" s="119" t="s">
        <v>1267</v>
      </c>
      <c r="E17" s="7" t="s">
        <v>41</v>
      </c>
      <c r="F17" s="119" t="s">
        <v>19</v>
      </c>
      <c r="G17" s="7" t="s">
        <v>227</v>
      </c>
      <c r="H17" s="6">
        <v>11818660</v>
      </c>
      <c r="I17" s="6">
        <v>5909330</v>
      </c>
      <c r="J17" s="5">
        <v>43665</v>
      </c>
      <c r="K17" s="5">
        <v>43698</v>
      </c>
      <c r="L17" s="119" t="s">
        <v>1239</v>
      </c>
      <c r="M17" s="119" t="s">
        <v>1240</v>
      </c>
    </row>
    <row r="18" spans="1:13" ht="120" customHeight="1" x14ac:dyDescent="0.25">
      <c r="A18" s="7">
        <f t="shared" si="0"/>
        <v>16</v>
      </c>
      <c r="B18" s="119" t="s">
        <v>1236</v>
      </c>
      <c r="C18" s="119" t="s">
        <v>361</v>
      </c>
      <c r="D18" s="119" t="s">
        <v>1268</v>
      </c>
      <c r="E18" s="7" t="s">
        <v>1269</v>
      </c>
      <c r="F18" s="119" t="s">
        <v>19</v>
      </c>
      <c r="G18" s="7" t="s">
        <v>184</v>
      </c>
      <c r="H18" s="6">
        <v>15400000</v>
      </c>
      <c r="I18" s="6">
        <v>7700000</v>
      </c>
      <c r="J18" s="5">
        <v>43675</v>
      </c>
      <c r="K18" s="5">
        <v>43676</v>
      </c>
      <c r="L18" s="119" t="s">
        <v>1239</v>
      </c>
      <c r="M18" s="119" t="s">
        <v>1240</v>
      </c>
    </row>
    <row r="19" spans="1:13" ht="41.25" customHeight="1" x14ac:dyDescent="0.25">
      <c r="A19" s="7">
        <f t="shared" si="0"/>
        <v>17</v>
      </c>
      <c r="B19" s="119" t="s">
        <v>459</v>
      </c>
      <c r="C19" s="7" t="s">
        <v>1249</v>
      </c>
      <c r="D19" s="119" t="s">
        <v>468</v>
      </c>
      <c r="E19" s="7" t="s">
        <v>410</v>
      </c>
      <c r="F19" s="119" t="s">
        <v>19</v>
      </c>
      <c r="G19" s="7" t="s">
        <v>1270</v>
      </c>
      <c r="H19" s="6">
        <v>60000000</v>
      </c>
      <c r="I19" s="6">
        <v>30000000</v>
      </c>
      <c r="J19" s="5">
        <v>43672</v>
      </c>
      <c r="K19" s="5">
        <v>43678</v>
      </c>
      <c r="L19" s="7" t="s">
        <v>1239</v>
      </c>
      <c r="M19" s="5" t="s">
        <v>1240</v>
      </c>
    </row>
    <row r="20" spans="1:13" ht="105" customHeight="1" x14ac:dyDescent="0.25">
      <c r="A20" s="7">
        <f t="shared" si="0"/>
        <v>18</v>
      </c>
      <c r="B20" s="7" t="s">
        <v>459</v>
      </c>
      <c r="C20" s="7" t="s">
        <v>683</v>
      </c>
      <c r="D20" s="7" t="s">
        <v>470</v>
      </c>
      <c r="E20" s="7" t="s">
        <v>1271</v>
      </c>
      <c r="F20" s="119" t="s">
        <v>44</v>
      </c>
      <c r="G20" s="7" t="s">
        <v>340</v>
      </c>
      <c r="H20" s="6">
        <v>50000000</v>
      </c>
      <c r="I20" s="6">
        <v>3489957</v>
      </c>
      <c r="J20" s="5">
        <v>43676</v>
      </c>
      <c r="K20" s="5">
        <v>43690</v>
      </c>
      <c r="L20" s="118" t="s">
        <v>1239</v>
      </c>
      <c r="M20" s="129" t="s">
        <v>1240</v>
      </c>
    </row>
    <row r="21" spans="1:13" s="132" customFormat="1" ht="48" customHeight="1" x14ac:dyDescent="0.25">
      <c r="A21" s="7">
        <f t="shared" si="0"/>
        <v>19</v>
      </c>
      <c r="B21" s="3" t="s">
        <v>251</v>
      </c>
      <c r="C21" s="3" t="s">
        <v>453</v>
      </c>
      <c r="D21" s="7" t="s">
        <v>1272</v>
      </c>
      <c r="E21" s="3" t="s">
        <v>284</v>
      </c>
      <c r="F21" s="119" t="s">
        <v>19</v>
      </c>
      <c r="G21" s="6" t="s">
        <v>130</v>
      </c>
      <c r="H21" s="130">
        <v>18605000</v>
      </c>
      <c r="I21" s="6">
        <v>8150000</v>
      </c>
      <c r="J21" s="5">
        <v>43690</v>
      </c>
      <c r="K21" s="5">
        <v>43704</v>
      </c>
      <c r="L21" s="131" t="s">
        <v>1239</v>
      </c>
      <c r="M21" s="5" t="s">
        <v>1240</v>
      </c>
    </row>
    <row r="22" spans="1:13" s="132" customFormat="1" ht="48" customHeight="1" x14ac:dyDescent="0.25">
      <c r="A22" s="7">
        <f t="shared" si="0"/>
        <v>20</v>
      </c>
      <c r="B22" s="3" t="s">
        <v>251</v>
      </c>
      <c r="C22" s="3" t="s">
        <v>453</v>
      </c>
      <c r="D22" s="7" t="s">
        <v>1272</v>
      </c>
      <c r="E22" s="3" t="s">
        <v>284</v>
      </c>
      <c r="F22" s="119" t="s">
        <v>19</v>
      </c>
      <c r="G22" s="6" t="s">
        <v>130</v>
      </c>
      <c r="H22" s="130">
        <v>18605000</v>
      </c>
      <c r="I22" s="6">
        <v>8150000</v>
      </c>
      <c r="J22" s="5">
        <v>43690</v>
      </c>
      <c r="K22" s="5">
        <v>43704</v>
      </c>
      <c r="L22" s="131" t="s">
        <v>1239</v>
      </c>
      <c r="M22" s="5" t="s">
        <v>1240</v>
      </c>
    </row>
    <row r="23" spans="1:13" s="132" customFormat="1" ht="48" customHeight="1" x14ac:dyDescent="0.25">
      <c r="A23" s="7">
        <f t="shared" si="0"/>
        <v>21</v>
      </c>
      <c r="B23" s="3" t="s">
        <v>251</v>
      </c>
      <c r="C23" s="3" t="s">
        <v>567</v>
      </c>
      <c r="D23" s="7" t="s">
        <v>1273</v>
      </c>
      <c r="E23" s="3" t="s">
        <v>420</v>
      </c>
      <c r="F23" s="119" t="s">
        <v>19</v>
      </c>
      <c r="G23" s="6" t="s">
        <v>127</v>
      </c>
      <c r="H23" s="130">
        <v>45000000</v>
      </c>
      <c r="I23" s="6">
        <v>22500000</v>
      </c>
      <c r="J23" s="5">
        <v>43690</v>
      </c>
      <c r="K23" s="5">
        <v>43700</v>
      </c>
      <c r="L23" s="131" t="s">
        <v>1239</v>
      </c>
      <c r="M23" s="5" t="s">
        <v>1240</v>
      </c>
    </row>
    <row r="24" spans="1:13" s="132" customFormat="1" ht="48" customHeight="1" x14ac:dyDescent="0.25">
      <c r="A24" s="7">
        <f t="shared" si="0"/>
        <v>22</v>
      </c>
      <c r="B24" s="3" t="s">
        <v>251</v>
      </c>
      <c r="C24" s="3" t="s">
        <v>567</v>
      </c>
      <c r="D24" s="7" t="s">
        <v>1273</v>
      </c>
      <c r="E24" s="3" t="s">
        <v>420</v>
      </c>
      <c r="F24" s="119" t="s">
        <v>19</v>
      </c>
      <c r="G24" s="6" t="s">
        <v>127</v>
      </c>
      <c r="H24" s="130">
        <v>45000000</v>
      </c>
      <c r="I24" s="6">
        <v>22500000</v>
      </c>
      <c r="J24" s="5">
        <v>43690</v>
      </c>
      <c r="K24" s="5">
        <v>43700</v>
      </c>
      <c r="L24" s="131" t="s">
        <v>1239</v>
      </c>
      <c r="M24" s="5" t="s">
        <v>1240</v>
      </c>
    </row>
    <row r="25" spans="1:13" s="132" customFormat="1" ht="48" customHeight="1" x14ac:dyDescent="0.25">
      <c r="A25" s="7">
        <f t="shared" si="0"/>
        <v>23</v>
      </c>
      <c r="B25" s="125" t="s">
        <v>177</v>
      </c>
      <c r="C25" s="7" t="s">
        <v>1249</v>
      </c>
      <c r="D25" s="7" t="s">
        <v>579</v>
      </c>
      <c r="E25" s="3" t="s">
        <v>1274</v>
      </c>
      <c r="F25" s="119" t="s">
        <v>19</v>
      </c>
      <c r="G25" s="6" t="s">
        <v>1275</v>
      </c>
      <c r="H25" s="130">
        <v>70000000</v>
      </c>
      <c r="I25" s="6">
        <v>23000000</v>
      </c>
      <c r="J25" s="5">
        <v>43692</v>
      </c>
      <c r="K25" s="5">
        <v>43698</v>
      </c>
      <c r="L25" s="131" t="s">
        <v>1239</v>
      </c>
      <c r="M25" s="5" t="s">
        <v>1240</v>
      </c>
    </row>
    <row r="26" spans="1:13" s="132" customFormat="1" ht="48" customHeight="1" x14ac:dyDescent="0.25">
      <c r="A26" s="7">
        <f t="shared" si="0"/>
        <v>24</v>
      </c>
      <c r="B26" s="3" t="s">
        <v>153</v>
      </c>
      <c r="C26" s="3" t="s">
        <v>567</v>
      </c>
      <c r="D26" s="7" t="s">
        <v>1276</v>
      </c>
      <c r="E26" s="3" t="s">
        <v>255</v>
      </c>
      <c r="F26" s="119" t="s">
        <v>19</v>
      </c>
      <c r="G26" s="6" t="s">
        <v>159</v>
      </c>
      <c r="H26" s="130">
        <v>20000000</v>
      </c>
      <c r="I26" s="6">
        <v>10000000</v>
      </c>
      <c r="J26" s="5">
        <v>43699</v>
      </c>
      <c r="K26" s="5">
        <v>43710</v>
      </c>
      <c r="L26" s="131" t="s">
        <v>1239</v>
      </c>
      <c r="M26" s="5" t="s">
        <v>1240</v>
      </c>
    </row>
    <row r="27" spans="1:13" ht="45" customHeight="1" x14ac:dyDescent="0.25">
      <c r="A27" s="7">
        <f t="shared" si="0"/>
        <v>25</v>
      </c>
      <c r="B27" s="7" t="s">
        <v>280</v>
      </c>
      <c r="C27" s="7" t="s">
        <v>361</v>
      </c>
      <c r="D27" s="7" t="s">
        <v>1277</v>
      </c>
      <c r="E27" s="7" t="s">
        <v>588</v>
      </c>
      <c r="F27" s="119" t="s">
        <v>19</v>
      </c>
      <c r="G27" s="6" t="s">
        <v>114</v>
      </c>
      <c r="H27" s="6">
        <v>60000000</v>
      </c>
      <c r="I27" s="6">
        <v>9000000</v>
      </c>
      <c r="J27" s="5">
        <v>43690</v>
      </c>
      <c r="K27" s="133">
        <v>43721</v>
      </c>
      <c r="L27" s="7" t="s">
        <v>1239</v>
      </c>
      <c r="M27" s="5" t="s">
        <v>1240</v>
      </c>
    </row>
    <row r="28" spans="1:13" ht="75" customHeight="1" x14ac:dyDescent="0.25">
      <c r="A28" s="7">
        <f t="shared" si="0"/>
        <v>26</v>
      </c>
      <c r="B28" s="7" t="s">
        <v>6</v>
      </c>
      <c r="C28" s="11" t="s">
        <v>296</v>
      </c>
      <c r="D28" s="7" t="s">
        <v>1278</v>
      </c>
      <c r="E28" s="7" t="s">
        <v>269</v>
      </c>
      <c r="F28" s="119" t="s">
        <v>19</v>
      </c>
      <c r="G28" s="6" t="s">
        <v>1279</v>
      </c>
      <c r="H28" s="6">
        <v>32600000</v>
      </c>
      <c r="I28" s="6">
        <v>16300000</v>
      </c>
      <c r="J28" s="5">
        <v>43703</v>
      </c>
      <c r="K28" s="5">
        <v>43710</v>
      </c>
      <c r="L28" s="7" t="s">
        <v>1239</v>
      </c>
      <c r="M28" s="5" t="s">
        <v>1240</v>
      </c>
    </row>
    <row r="29" spans="1:13" ht="75" customHeight="1" x14ac:dyDescent="0.25">
      <c r="A29" s="7">
        <f t="shared" si="0"/>
        <v>27</v>
      </c>
      <c r="B29" s="7" t="s">
        <v>6</v>
      </c>
      <c r="C29" s="11" t="s">
        <v>296</v>
      </c>
      <c r="D29" s="7" t="s">
        <v>1278</v>
      </c>
      <c r="E29" s="7" t="s">
        <v>269</v>
      </c>
      <c r="F29" s="119" t="s">
        <v>19</v>
      </c>
      <c r="G29" s="6" t="s">
        <v>1279</v>
      </c>
      <c r="H29" s="6">
        <v>5400000</v>
      </c>
      <c r="I29" s="6">
        <v>1947800</v>
      </c>
      <c r="J29" s="5">
        <v>43700</v>
      </c>
      <c r="K29" s="5">
        <v>43710</v>
      </c>
      <c r="L29" s="7" t="s">
        <v>1239</v>
      </c>
      <c r="M29" s="5" t="s">
        <v>1240</v>
      </c>
    </row>
    <row r="30" spans="1:13" ht="49.5" customHeight="1" x14ac:dyDescent="0.25">
      <c r="A30" s="7">
        <f t="shared" si="0"/>
        <v>28</v>
      </c>
      <c r="B30" s="7" t="s">
        <v>1236</v>
      </c>
      <c r="C30" s="7" t="s">
        <v>295</v>
      </c>
      <c r="D30" s="7" t="s">
        <v>1280</v>
      </c>
      <c r="E30" s="7" t="s">
        <v>475</v>
      </c>
      <c r="F30" s="119" t="s">
        <v>19</v>
      </c>
      <c r="G30" s="6" t="s">
        <v>74</v>
      </c>
      <c r="H30" s="6">
        <v>12000000</v>
      </c>
      <c r="I30" s="6">
        <v>6000000</v>
      </c>
      <c r="J30" s="5">
        <v>43671</v>
      </c>
      <c r="K30" s="5">
        <v>43727</v>
      </c>
      <c r="L30" s="7" t="s">
        <v>1239</v>
      </c>
      <c r="M30" s="5" t="s">
        <v>1240</v>
      </c>
    </row>
    <row r="31" spans="1:13" ht="45" customHeight="1" x14ac:dyDescent="0.25">
      <c r="A31" s="7">
        <f t="shared" si="0"/>
        <v>29</v>
      </c>
      <c r="B31" s="11" t="s">
        <v>436</v>
      </c>
      <c r="C31" s="11" t="s">
        <v>296</v>
      </c>
      <c r="D31" s="11" t="s">
        <v>1281</v>
      </c>
      <c r="E31" s="11" t="s">
        <v>191</v>
      </c>
      <c r="F31" s="11" t="s">
        <v>44</v>
      </c>
      <c r="G31" s="11" t="s">
        <v>45</v>
      </c>
      <c r="H31" s="123">
        <v>10000000</v>
      </c>
      <c r="I31" s="123">
        <v>2000000</v>
      </c>
      <c r="J31" s="44">
        <v>43710</v>
      </c>
      <c r="K31" s="44">
        <v>43727</v>
      </c>
      <c r="L31" s="11" t="s">
        <v>1239</v>
      </c>
      <c r="M31" s="44" t="s">
        <v>1240</v>
      </c>
    </row>
    <row r="32" spans="1:13" ht="90" customHeight="1" x14ac:dyDescent="0.25">
      <c r="A32" s="7">
        <f t="shared" si="0"/>
        <v>30</v>
      </c>
      <c r="B32" s="7" t="s">
        <v>459</v>
      </c>
      <c r="C32" s="7" t="s">
        <v>683</v>
      </c>
      <c r="D32" s="7" t="s">
        <v>1282</v>
      </c>
      <c r="E32" s="7" t="s">
        <v>1283</v>
      </c>
      <c r="F32" s="7" t="s">
        <v>19</v>
      </c>
      <c r="G32" s="7" t="s">
        <v>487</v>
      </c>
      <c r="H32" s="6">
        <v>15000000</v>
      </c>
      <c r="I32" s="6">
        <v>4188900</v>
      </c>
      <c r="J32" s="5">
        <v>43713</v>
      </c>
      <c r="K32" s="5">
        <v>43725</v>
      </c>
      <c r="L32" s="7" t="s">
        <v>1239</v>
      </c>
      <c r="M32" s="5" t="s">
        <v>1240</v>
      </c>
    </row>
    <row r="33" spans="1:20" ht="60" customHeight="1" x14ac:dyDescent="0.25">
      <c r="A33" s="7">
        <f t="shared" si="0"/>
        <v>31</v>
      </c>
      <c r="B33" s="11" t="s">
        <v>236</v>
      </c>
      <c r="C33" s="11" t="s">
        <v>296</v>
      </c>
      <c r="D33" s="11" t="s">
        <v>1284</v>
      </c>
      <c r="E33" s="11" t="s">
        <v>1285</v>
      </c>
      <c r="F33" s="11" t="s">
        <v>19</v>
      </c>
      <c r="G33" s="11" t="s">
        <v>114</v>
      </c>
      <c r="H33" s="123">
        <v>43263736</v>
      </c>
      <c r="I33" s="6">
        <v>21631868</v>
      </c>
      <c r="J33" s="5">
        <v>43699</v>
      </c>
      <c r="K33" s="5">
        <v>43705</v>
      </c>
      <c r="L33" s="7" t="s">
        <v>1239</v>
      </c>
      <c r="M33" s="44" t="s">
        <v>1240</v>
      </c>
    </row>
    <row r="34" spans="1:20" ht="60" customHeight="1" x14ac:dyDescent="0.25">
      <c r="A34" s="7">
        <f t="shared" si="0"/>
        <v>32</v>
      </c>
      <c r="B34" s="7" t="s">
        <v>236</v>
      </c>
      <c r="C34" s="11" t="s">
        <v>296</v>
      </c>
      <c r="D34" s="7" t="s">
        <v>1284</v>
      </c>
      <c r="E34" s="7" t="s">
        <v>1285</v>
      </c>
      <c r="F34" s="7" t="s">
        <v>19</v>
      </c>
      <c r="G34" s="7" t="s">
        <v>114</v>
      </c>
      <c r="H34" s="6">
        <v>88000000</v>
      </c>
      <c r="I34" s="6">
        <v>44000000</v>
      </c>
      <c r="J34" s="5">
        <v>43699</v>
      </c>
      <c r="K34" s="5">
        <v>43705</v>
      </c>
      <c r="L34" s="7" t="s">
        <v>1239</v>
      </c>
      <c r="M34" s="5" t="s">
        <v>1240</v>
      </c>
    </row>
    <row r="35" spans="1:20" ht="31.5" x14ac:dyDescent="0.25">
      <c r="A35" s="7">
        <f t="shared" si="0"/>
        <v>33</v>
      </c>
      <c r="B35" s="125" t="s">
        <v>177</v>
      </c>
      <c r="C35" s="7" t="s">
        <v>547</v>
      </c>
      <c r="D35" s="7" t="s">
        <v>1286</v>
      </c>
      <c r="E35" s="7" t="s">
        <v>1287</v>
      </c>
      <c r="F35" s="7" t="s">
        <v>19</v>
      </c>
      <c r="G35" s="7" t="s">
        <v>292</v>
      </c>
      <c r="H35" s="6">
        <v>80000000</v>
      </c>
      <c r="I35" s="6">
        <v>40000000</v>
      </c>
      <c r="J35" s="5">
        <v>43711</v>
      </c>
      <c r="K35" s="5">
        <v>43718</v>
      </c>
      <c r="L35" s="7" t="s">
        <v>1239</v>
      </c>
      <c r="M35" s="5" t="s">
        <v>1240</v>
      </c>
      <c r="T35" s="113" t="s">
        <v>96</v>
      </c>
    </row>
    <row r="36" spans="1:20" ht="90" customHeight="1" x14ac:dyDescent="0.25">
      <c r="A36" s="7">
        <f t="shared" si="0"/>
        <v>34</v>
      </c>
      <c r="B36" s="11" t="s">
        <v>375</v>
      </c>
      <c r="C36" s="11" t="s">
        <v>295</v>
      </c>
      <c r="D36" s="11" t="s">
        <v>1288</v>
      </c>
      <c r="E36" s="11" t="s">
        <v>1289</v>
      </c>
      <c r="F36" s="11" t="s">
        <v>19</v>
      </c>
      <c r="G36" s="11" t="s">
        <v>184</v>
      </c>
      <c r="H36" s="123">
        <v>45000000</v>
      </c>
      <c r="I36" s="6">
        <v>22500000</v>
      </c>
      <c r="J36" s="5">
        <v>43721</v>
      </c>
      <c r="K36" s="5">
        <v>43734</v>
      </c>
      <c r="L36" s="7" t="s">
        <v>1239</v>
      </c>
      <c r="M36" s="44" t="s">
        <v>1240</v>
      </c>
    </row>
    <row r="37" spans="1:20" ht="90" customHeight="1" x14ac:dyDescent="0.25">
      <c r="A37" s="7">
        <f t="shared" si="0"/>
        <v>35</v>
      </c>
      <c r="B37" s="7" t="s">
        <v>375</v>
      </c>
      <c r="C37" s="7" t="s">
        <v>295</v>
      </c>
      <c r="D37" s="7" t="s">
        <v>1288</v>
      </c>
      <c r="E37" s="7" t="s">
        <v>1290</v>
      </c>
      <c r="F37" s="7" t="s">
        <v>19</v>
      </c>
      <c r="G37" s="7" t="s">
        <v>184</v>
      </c>
      <c r="H37" s="6">
        <v>105000000</v>
      </c>
      <c r="I37" s="6">
        <v>52500000</v>
      </c>
      <c r="J37" s="5">
        <v>43721</v>
      </c>
      <c r="K37" s="5">
        <v>43725</v>
      </c>
      <c r="L37" s="7" t="s">
        <v>1239</v>
      </c>
      <c r="M37" s="5" t="s">
        <v>1240</v>
      </c>
    </row>
    <row r="38" spans="1:20" ht="75" customHeight="1" x14ac:dyDescent="0.25">
      <c r="A38" s="7">
        <f t="shared" si="0"/>
        <v>36</v>
      </c>
      <c r="B38" s="7" t="s">
        <v>421</v>
      </c>
      <c r="C38" s="7" t="s">
        <v>1249</v>
      </c>
      <c r="D38" s="7" t="s">
        <v>1291</v>
      </c>
      <c r="E38" s="7" t="s">
        <v>1292</v>
      </c>
      <c r="F38" s="7" t="s">
        <v>19</v>
      </c>
      <c r="G38" s="7" t="s">
        <v>1293</v>
      </c>
      <c r="H38" s="6">
        <v>25000000</v>
      </c>
      <c r="I38" s="6">
        <v>1846940</v>
      </c>
      <c r="J38" s="5">
        <v>43728</v>
      </c>
      <c r="K38" s="5">
        <v>43734</v>
      </c>
      <c r="L38" s="7" t="s">
        <v>1239</v>
      </c>
      <c r="M38" s="5" t="s">
        <v>1240</v>
      </c>
    </row>
    <row r="39" spans="1:20" ht="60" customHeight="1" x14ac:dyDescent="0.25">
      <c r="A39" s="7">
        <f t="shared" si="0"/>
        <v>37</v>
      </c>
      <c r="B39" s="11" t="s">
        <v>251</v>
      </c>
      <c r="C39" s="3" t="s">
        <v>453</v>
      </c>
      <c r="D39" s="11" t="s">
        <v>1294</v>
      </c>
      <c r="E39" s="11" t="s">
        <v>1295</v>
      </c>
      <c r="F39" s="11" t="s">
        <v>19</v>
      </c>
      <c r="G39" s="11" t="s">
        <v>54</v>
      </c>
      <c r="H39" s="123">
        <v>124000000</v>
      </c>
      <c r="I39" s="123">
        <v>10000000</v>
      </c>
      <c r="J39" s="44">
        <v>43714</v>
      </c>
      <c r="K39" s="44">
        <v>43728</v>
      </c>
      <c r="L39" s="11" t="s">
        <v>1239</v>
      </c>
      <c r="M39" s="44" t="s">
        <v>1296</v>
      </c>
    </row>
    <row r="40" spans="1:20" ht="60" customHeight="1" x14ac:dyDescent="0.25">
      <c r="A40" s="7">
        <f t="shared" si="0"/>
        <v>38</v>
      </c>
      <c r="B40" s="7" t="s">
        <v>251</v>
      </c>
      <c r="C40" s="3" t="s">
        <v>453</v>
      </c>
      <c r="D40" s="7" t="s">
        <v>1294</v>
      </c>
      <c r="E40" s="7" t="s">
        <v>1295</v>
      </c>
      <c r="F40" s="7" t="s">
        <v>19</v>
      </c>
      <c r="G40" s="7" t="s">
        <v>54</v>
      </c>
      <c r="H40" s="6">
        <v>124000000</v>
      </c>
      <c r="I40" s="6">
        <v>10000000</v>
      </c>
      <c r="J40" s="5">
        <v>43714</v>
      </c>
      <c r="K40" s="5">
        <v>43728</v>
      </c>
      <c r="L40" s="7" t="s">
        <v>1239</v>
      </c>
      <c r="M40" s="5" t="s">
        <v>1296</v>
      </c>
    </row>
    <row r="41" spans="1:20" ht="45" customHeight="1" x14ac:dyDescent="0.25">
      <c r="A41" s="7">
        <f t="shared" si="0"/>
        <v>39</v>
      </c>
      <c r="B41" s="7" t="s">
        <v>154</v>
      </c>
      <c r="C41" s="7" t="s">
        <v>295</v>
      </c>
      <c r="D41" s="7" t="s">
        <v>1297</v>
      </c>
      <c r="E41" s="7" t="s">
        <v>1298</v>
      </c>
      <c r="F41" s="7" t="s">
        <v>47</v>
      </c>
      <c r="G41" s="7" t="s">
        <v>1299</v>
      </c>
      <c r="H41" s="6">
        <v>1000000000</v>
      </c>
      <c r="I41" s="6">
        <v>467000000</v>
      </c>
      <c r="J41" s="5">
        <v>43732</v>
      </c>
      <c r="K41" s="5">
        <v>43748</v>
      </c>
      <c r="L41" s="7" t="s">
        <v>1239</v>
      </c>
      <c r="M41" s="5" t="s">
        <v>1296</v>
      </c>
    </row>
    <row r="42" spans="1:20" ht="75" customHeight="1" x14ac:dyDescent="0.25">
      <c r="A42" s="7">
        <f t="shared" si="0"/>
        <v>40</v>
      </c>
      <c r="B42" s="125" t="s">
        <v>177</v>
      </c>
      <c r="C42" s="11" t="s">
        <v>361</v>
      </c>
      <c r="D42" s="11" t="s">
        <v>1300</v>
      </c>
      <c r="E42" s="11" t="s">
        <v>1301</v>
      </c>
      <c r="F42" s="11" t="s">
        <v>19</v>
      </c>
      <c r="G42" s="11" t="s">
        <v>74</v>
      </c>
      <c r="H42" s="123">
        <v>18000000</v>
      </c>
      <c r="I42" s="123">
        <v>8150000</v>
      </c>
      <c r="J42" s="44">
        <v>43734</v>
      </c>
      <c r="K42" s="44">
        <v>43748</v>
      </c>
      <c r="L42" s="11" t="s">
        <v>1239</v>
      </c>
      <c r="M42" s="44" t="s">
        <v>1240</v>
      </c>
    </row>
    <row r="43" spans="1:20" ht="60" customHeight="1" x14ac:dyDescent="0.25">
      <c r="A43" s="7">
        <f t="shared" si="0"/>
        <v>41</v>
      </c>
      <c r="B43" s="11" t="s">
        <v>251</v>
      </c>
      <c r="C43" s="11" t="s">
        <v>689</v>
      </c>
      <c r="D43" s="11" t="s">
        <v>1302</v>
      </c>
      <c r="E43" s="11" t="s">
        <v>1303</v>
      </c>
      <c r="F43" s="11" t="s">
        <v>19</v>
      </c>
      <c r="G43" s="11" t="s">
        <v>127</v>
      </c>
      <c r="H43" s="123">
        <v>59993000</v>
      </c>
      <c r="I43" s="123">
        <v>29996500</v>
      </c>
      <c r="J43" s="44">
        <v>43728</v>
      </c>
      <c r="K43" s="44">
        <v>43803</v>
      </c>
      <c r="L43" s="11" t="s">
        <v>1239</v>
      </c>
      <c r="M43" s="44" t="s">
        <v>1240</v>
      </c>
    </row>
    <row r="44" spans="1:20" ht="90" customHeight="1" x14ac:dyDescent="0.25">
      <c r="A44" s="7">
        <f t="shared" si="0"/>
        <v>42</v>
      </c>
      <c r="B44" s="7" t="s">
        <v>297</v>
      </c>
      <c r="C44" s="7" t="s">
        <v>361</v>
      </c>
      <c r="D44" s="7" t="s">
        <v>1304</v>
      </c>
      <c r="E44" s="7" t="s">
        <v>1305</v>
      </c>
      <c r="F44" s="126" t="s">
        <v>23</v>
      </c>
      <c r="G44" s="7" t="s">
        <v>95</v>
      </c>
      <c r="H44" s="6">
        <v>12000000</v>
      </c>
      <c r="I44" s="6">
        <v>5100000</v>
      </c>
      <c r="J44" s="5">
        <v>43733</v>
      </c>
      <c r="K44" s="5">
        <v>43738</v>
      </c>
      <c r="L44" s="7" t="s">
        <v>1239</v>
      </c>
      <c r="M44" s="5" t="s">
        <v>129</v>
      </c>
    </row>
    <row r="45" spans="1:20" ht="60" customHeight="1" x14ac:dyDescent="0.25">
      <c r="A45" s="7">
        <f t="shared" si="0"/>
        <v>43</v>
      </c>
      <c r="B45" s="7" t="s">
        <v>6</v>
      </c>
      <c r="C45" s="7" t="s">
        <v>295</v>
      </c>
      <c r="D45" s="7" t="s">
        <v>1306</v>
      </c>
      <c r="E45" s="7" t="s">
        <v>192</v>
      </c>
      <c r="F45" s="7" t="s">
        <v>19</v>
      </c>
      <c r="G45" s="7" t="s">
        <v>78</v>
      </c>
      <c r="H45" s="6">
        <v>30000000</v>
      </c>
      <c r="I45" s="6">
        <v>15000000</v>
      </c>
      <c r="J45" s="5">
        <v>43733</v>
      </c>
      <c r="K45" s="5">
        <v>43735</v>
      </c>
      <c r="L45" s="7" t="s">
        <v>1239</v>
      </c>
      <c r="M45" s="5" t="s">
        <v>129</v>
      </c>
    </row>
    <row r="46" spans="1:20" ht="60" customHeight="1" x14ac:dyDescent="0.25">
      <c r="A46" s="7">
        <f t="shared" si="0"/>
        <v>44</v>
      </c>
      <c r="B46" s="7" t="s">
        <v>6</v>
      </c>
      <c r="C46" s="7" t="s">
        <v>295</v>
      </c>
      <c r="D46" s="7" t="s">
        <v>1306</v>
      </c>
      <c r="E46" s="7" t="s">
        <v>192</v>
      </c>
      <c r="F46" s="7" t="s">
        <v>19</v>
      </c>
      <c r="G46" s="7" t="s">
        <v>78</v>
      </c>
      <c r="H46" s="6">
        <v>15000000</v>
      </c>
      <c r="I46" s="6">
        <v>7500000</v>
      </c>
      <c r="J46" s="5">
        <v>43733</v>
      </c>
      <c r="K46" s="5">
        <v>43748</v>
      </c>
      <c r="L46" s="7" t="s">
        <v>1239</v>
      </c>
      <c r="M46" s="5" t="s">
        <v>129</v>
      </c>
    </row>
    <row r="47" spans="1:20" ht="75" customHeight="1" x14ac:dyDescent="0.25">
      <c r="A47" s="7">
        <f t="shared" si="0"/>
        <v>45</v>
      </c>
      <c r="B47" s="7" t="s">
        <v>362</v>
      </c>
      <c r="C47" s="3" t="s">
        <v>453</v>
      </c>
      <c r="D47" s="7" t="s">
        <v>1307</v>
      </c>
      <c r="E47" s="7" t="s">
        <v>1308</v>
      </c>
      <c r="F47" s="7" t="s">
        <v>19</v>
      </c>
      <c r="G47" s="7" t="s">
        <v>1309</v>
      </c>
      <c r="H47" s="6">
        <v>60900000</v>
      </c>
      <c r="I47" s="6">
        <v>30450000</v>
      </c>
      <c r="J47" s="5">
        <v>43740</v>
      </c>
      <c r="K47" s="5">
        <v>43787</v>
      </c>
      <c r="L47" s="7" t="s">
        <v>1239</v>
      </c>
      <c r="M47" s="5" t="s">
        <v>129</v>
      </c>
    </row>
    <row r="48" spans="1:20" ht="75" customHeight="1" x14ac:dyDescent="0.25">
      <c r="A48" s="7">
        <f t="shared" si="0"/>
        <v>46</v>
      </c>
      <c r="B48" s="7" t="s">
        <v>375</v>
      </c>
      <c r="C48" s="7" t="s">
        <v>295</v>
      </c>
      <c r="D48" s="7" t="s">
        <v>1310</v>
      </c>
      <c r="E48" s="7" t="s">
        <v>1311</v>
      </c>
      <c r="F48" s="7" t="s">
        <v>19</v>
      </c>
      <c r="G48" s="7" t="s">
        <v>227</v>
      </c>
      <c r="H48" s="6">
        <v>30900000</v>
      </c>
      <c r="I48" s="6">
        <v>15450000</v>
      </c>
      <c r="J48" s="5">
        <v>43746</v>
      </c>
      <c r="K48" s="5">
        <v>43780</v>
      </c>
      <c r="L48" s="7" t="s">
        <v>1239</v>
      </c>
      <c r="M48" s="5" t="s">
        <v>111</v>
      </c>
      <c r="N48" s="113" t="s">
        <v>96</v>
      </c>
    </row>
    <row r="49" spans="1:17" ht="135" customHeight="1" x14ac:dyDescent="0.25">
      <c r="A49" s="7">
        <f t="shared" si="0"/>
        <v>47</v>
      </c>
      <c r="B49" s="7" t="s">
        <v>251</v>
      </c>
      <c r="C49" s="7" t="s">
        <v>1249</v>
      </c>
      <c r="D49" s="7" t="s">
        <v>1312</v>
      </c>
      <c r="E49" s="7" t="s">
        <v>252</v>
      </c>
      <c r="F49" s="7" t="s">
        <v>19</v>
      </c>
      <c r="G49" s="7" t="s">
        <v>1313</v>
      </c>
      <c r="H49" s="6">
        <v>104000000</v>
      </c>
      <c r="I49" s="6">
        <v>52000000</v>
      </c>
      <c r="J49" s="5">
        <v>43739</v>
      </c>
      <c r="K49" s="5">
        <v>43766</v>
      </c>
      <c r="L49" s="7" t="s">
        <v>1239</v>
      </c>
      <c r="M49" s="5" t="s">
        <v>1240</v>
      </c>
    </row>
    <row r="50" spans="1:17" ht="75" customHeight="1" x14ac:dyDescent="0.25">
      <c r="A50" s="7">
        <f t="shared" si="0"/>
        <v>48</v>
      </c>
      <c r="B50" s="7" t="s">
        <v>251</v>
      </c>
      <c r="C50" s="3" t="s">
        <v>453</v>
      </c>
      <c r="D50" s="7" t="s">
        <v>1314</v>
      </c>
      <c r="E50" s="7" t="s">
        <v>1315</v>
      </c>
      <c r="F50" s="7" t="s">
        <v>19</v>
      </c>
      <c r="G50" s="7" t="s">
        <v>405</v>
      </c>
      <c r="H50" s="6">
        <v>6640000</v>
      </c>
      <c r="I50" s="6">
        <v>3150000</v>
      </c>
      <c r="J50" s="5">
        <v>43745</v>
      </c>
      <c r="K50" s="5">
        <v>43769</v>
      </c>
      <c r="L50" s="7" t="s">
        <v>1239</v>
      </c>
      <c r="M50" s="5" t="s">
        <v>1240</v>
      </c>
    </row>
    <row r="51" spans="1:17" ht="75" customHeight="1" x14ac:dyDescent="0.25">
      <c r="A51" s="7">
        <f t="shared" si="0"/>
        <v>49</v>
      </c>
      <c r="B51" s="7" t="s">
        <v>251</v>
      </c>
      <c r="C51" s="3" t="s">
        <v>453</v>
      </c>
      <c r="D51" s="7" t="s">
        <v>1314</v>
      </c>
      <c r="E51" s="7" t="s">
        <v>1315</v>
      </c>
      <c r="F51" s="7" t="s">
        <v>19</v>
      </c>
      <c r="G51" s="7" t="s">
        <v>405</v>
      </c>
      <c r="H51" s="6">
        <v>3000000</v>
      </c>
      <c r="I51" s="6">
        <v>1450000</v>
      </c>
      <c r="J51" s="5">
        <v>43745</v>
      </c>
      <c r="K51" s="5">
        <v>43769</v>
      </c>
      <c r="L51" s="7" t="s">
        <v>1239</v>
      </c>
      <c r="M51" s="5" t="s">
        <v>1240</v>
      </c>
    </row>
    <row r="52" spans="1:17" ht="75" customHeight="1" x14ac:dyDescent="0.25">
      <c r="A52" s="7">
        <f t="shared" si="0"/>
        <v>50</v>
      </c>
      <c r="B52" s="7" t="s">
        <v>251</v>
      </c>
      <c r="C52" s="7" t="s">
        <v>295</v>
      </c>
      <c r="D52" s="7" t="s">
        <v>1316</v>
      </c>
      <c r="E52" s="7" t="s">
        <v>397</v>
      </c>
      <c r="F52" s="7" t="s">
        <v>19</v>
      </c>
      <c r="G52" s="7" t="s">
        <v>92</v>
      </c>
      <c r="H52" s="6">
        <v>8378000</v>
      </c>
      <c r="I52" s="6">
        <v>2500000</v>
      </c>
      <c r="J52" s="5">
        <v>43748</v>
      </c>
      <c r="K52" s="5">
        <v>43768</v>
      </c>
      <c r="L52" s="7" t="s">
        <v>1239</v>
      </c>
      <c r="M52" s="5" t="s">
        <v>1240</v>
      </c>
    </row>
    <row r="53" spans="1:17" ht="60" customHeight="1" x14ac:dyDescent="0.25">
      <c r="A53" s="7">
        <f t="shared" si="0"/>
        <v>51</v>
      </c>
      <c r="B53" s="7" t="s">
        <v>499</v>
      </c>
      <c r="C53" s="7" t="s">
        <v>1249</v>
      </c>
      <c r="D53" s="7" t="s">
        <v>1317</v>
      </c>
      <c r="E53" s="7" t="s">
        <v>1318</v>
      </c>
      <c r="F53" s="126" t="s">
        <v>23</v>
      </c>
      <c r="G53" s="7" t="s">
        <v>56</v>
      </c>
      <c r="H53" s="6">
        <v>80000000</v>
      </c>
      <c r="I53" s="6">
        <v>16215000</v>
      </c>
      <c r="J53" s="5">
        <v>43754</v>
      </c>
      <c r="K53" s="5">
        <v>43762</v>
      </c>
      <c r="L53" s="7" t="s">
        <v>1239</v>
      </c>
      <c r="M53" s="5" t="s">
        <v>1240</v>
      </c>
    </row>
    <row r="54" spans="1:17" ht="31.5" x14ac:dyDescent="0.25">
      <c r="A54" s="7">
        <f t="shared" si="0"/>
        <v>52</v>
      </c>
      <c r="B54" s="7" t="s">
        <v>459</v>
      </c>
      <c r="C54" s="7" t="s">
        <v>547</v>
      </c>
      <c r="D54" s="7" t="s">
        <v>1319</v>
      </c>
      <c r="E54" s="7" t="s">
        <v>1320</v>
      </c>
      <c r="F54" s="7" t="s">
        <v>19</v>
      </c>
      <c r="G54" s="7" t="s">
        <v>243</v>
      </c>
      <c r="H54" s="6">
        <v>60000000</v>
      </c>
      <c r="I54" s="6">
        <v>29589893</v>
      </c>
      <c r="J54" s="5">
        <v>43760</v>
      </c>
      <c r="K54" s="5">
        <v>43763</v>
      </c>
      <c r="L54" s="7" t="s">
        <v>1239</v>
      </c>
      <c r="M54" s="5" t="s">
        <v>1240</v>
      </c>
    </row>
    <row r="55" spans="1:17" ht="90" customHeight="1" x14ac:dyDescent="0.25">
      <c r="A55" s="7">
        <f t="shared" si="0"/>
        <v>53</v>
      </c>
      <c r="B55" s="7" t="s">
        <v>459</v>
      </c>
      <c r="C55" s="11" t="s">
        <v>296</v>
      </c>
      <c r="D55" s="7" t="s">
        <v>1321</v>
      </c>
      <c r="E55" s="7" t="s">
        <v>1322</v>
      </c>
      <c r="F55" s="126" t="s">
        <v>23</v>
      </c>
      <c r="G55" s="7" t="s">
        <v>95</v>
      </c>
      <c r="H55" s="6">
        <v>15000000</v>
      </c>
      <c r="I55" s="6">
        <v>5622700</v>
      </c>
      <c r="J55" s="5">
        <v>43761</v>
      </c>
      <c r="K55" s="5">
        <v>43773</v>
      </c>
      <c r="L55" s="7" t="s">
        <v>1239</v>
      </c>
      <c r="M55" s="5" t="s">
        <v>1240</v>
      </c>
    </row>
    <row r="56" spans="1:17" ht="105" customHeight="1" x14ac:dyDescent="0.25">
      <c r="A56" s="7">
        <f t="shared" si="0"/>
        <v>54</v>
      </c>
      <c r="B56" s="125" t="s">
        <v>177</v>
      </c>
      <c r="C56" s="11" t="s">
        <v>361</v>
      </c>
      <c r="D56" s="11" t="s">
        <v>1323</v>
      </c>
      <c r="E56" s="11" t="s">
        <v>524</v>
      </c>
      <c r="F56" s="11" t="s">
        <v>19</v>
      </c>
      <c r="G56" s="11" t="s">
        <v>1324</v>
      </c>
      <c r="H56" s="123">
        <v>19500000</v>
      </c>
      <c r="I56" s="123">
        <v>9600000</v>
      </c>
      <c r="J56" s="44">
        <v>43761</v>
      </c>
      <c r="K56" s="44">
        <v>43763</v>
      </c>
      <c r="L56" s="11" t="s">
        <v>1239</v>
      </c>
      <c r="M56" s="11" t="s">
        <v>129</v>
      </c>
    </row>
    <row r="57" spans="1:17" ht="60" customHeight="1" x14ac:dyDescent="0.25">
      <c r="A57" s="7">
        <f t="shared" si="0"/>
        <v>55</v>
      </c>
      <c r="B57" s="7" t="s">
        <v>251</v>
      </c>
      <c r="C57" s="7" t="s">
        <v>361</v>
      </c>
      <c r="D57" s="7" t="s">
        <v>1325</v>
      </c>
      <c r="E57" s="7" t="s">
        <v>1326</v>
      </c>
      <c r="F57" s="7" t="s">
        <v>19</v>
      </c>
      <c r="G57" s="7" t="s">
        <v>127</v>
      </c>
      <c r="H57" s="6">
        <v>3000000000</v>
      </c>
      <c r="I57" s="130">
        <v>1500000000</v>
      </c>
      <c r="J57" s="5">
        <v>43931</v>
      </c>
      <c r="K57" s="5">
        <v>43937</v>
      </c>
      <c r="L57" s="7" t="s">
        <v>1239</v>
      </c>
      <c r="M57" s="7" t="s">
        <v>1240</v>
      </c>
    </row>
    <row r="58" spans="1:17" ht="75" customHeight="1" x14ac:dyDescent="0.25">
      <c r="A58" s="7">
        <f t="shared" si="0"/>
        <v>56</v>
      </c>
      <c r="B58" s="7" t="s">
        <v>251</v>
      </c>
      <c r="C58" s="7" t="s">
        <v>295</v>
      </c>
      <c r="D58" s="7" t="s">
        <v>1327</v>
      </c>
      <c r="E58" s="7" t="s">
        <v>1033</v>
      </c>
      <c r="F58" s="7" t="s">
        <v>19</v>
      </c>
      <c r="G58" s="7" t="s">
        <v>92</v>
      </c>
      <c r="H58" s="6">
        <v>10000000</v>
      </c>
      <c r="I58" s="6">
        <v>5000000</v>
      </c>
      <c r="J58" s="5">
        <v>43759</v>
      </c>
      <c r="K58" s="5">
        <v>43769</v>
      </c>
      <c r="L58" s="7" t="s">
        <v>1239</v>
      </c>
      <c r="M58" s="7" t="s">
        <v>1240</v>
      </c>
    </row>
    <row r="59" spans="1:17" ht="60" customHeight="1" x14ac:dyDescent="0.25">
      <c r="A59" s="7">
        <f t="shared" si="0"/>
        <v>57</v>
      </c>
      <c r="B59" s="7" t="s">
        <v>251</v>
      </c>
      <c r="C59" s="11" t="s">
        <v>296</v>
      </c>
      <c r="D59" s="7" t="s">
        <v>1328</v>
      </c>
      <c r="E59" s="7" t="s">
        <v>85</v>
      </c>
      <c r="F59" s="7" t="s">
        <v>19</v>
      </c>
      <c r="G59" s="7" t="s">
        <v>74</v>
      </c>
      <c r="H59" s="6">
        <v>12000000</v>
      </c>
      <c r="I59" s="6">
        <v>5735700</v>
      </c>
      <c r="J59" s="5">
        <v>43761</v>
      </c>
      <c r="K59" s="5">
        <v>43762</v>
      </c>
      <c r="L59" s="7" t="s">
        <v>1239</v>
      </c>
      <c r="M59" s="7" t="s">
        <v>1240</v>
      </c>
    </row>
    <row r="60" spans="1:17" ht="75" customHeight="1" x14ac:dyDescent="0.25">
      <c r="A60" s="7">
        <f t="shared" si="0"/>
        <v>58</v>
      </c>
      <c r="B60" s="7" t="s">
        <v>251</v>
      </c>
      <c r="C60" s="3" t="s">
        <v>453</v>
      </c>
      <c r="D60" s="7" t="s">
        <v>1329</v>
      </c>
      <c r="E60" s="7" t="s">
        <v>1330</v>
      </c>
      <c r="F60" s="7" t="s">
        <v>19</v>
      </c>
      <c r="G60" s="7" t="s">
        <v>250</v>
      </c>
      <c r="H60" s="6">
        <v>124842000</v>
      </c>
      <c r="I60" s="6">
        <v>62421000</v>
      </c>
      <c r="J60" s="5">
        <v>43760</v>
      </c>
      <c r="K60" s="5">
        <v>43773</v>
      </c>
      <c r="L60" s="7" t="s">
        <v>1239</v>
      </c>
      <c r="M60" s="7" t="s">
        <v>1296</v>
      </c>
    </row>
    <row r="61" spans="1:17" ht="75" customHeight="1" x14ac:dyDescent="0.25">
      <c r="A61" s="7">
        <f t="shared" si="0"/>
        <v>59</v>
      </c>
      <c r="B61" s="7" t="s">
        <v>251</v>
      </c>
      <c r="C61" s="3" t="s">
        <v>453</v>
      </c>
      <c r="D61" s="7" t="s">
        <v>1329</v>
      </c>
      <c r="E61" s="7" t="s">
        <v>1330</v>
      </c>
      <c r="F61" s="7" t="s">
        <v>19</v>
      </c>
      <c r="G61" s="7" t="s">
        <v>250</v>
      </c>
      <c r="H61" s="6">
        <v>272158000</v>
      </c>
      <c r="I61" s="6">
        <v>136079000</v>
      </c>
      <c r="J61" s="5">
        <v>43760</v>
      </c>
      <c r="K61" s="5">
        <v>43773</v>
      </c>
      <c r="L61" s="7" t="s">
        <v>1239</v>
      </c>
      <c r="M61" s="7" t="s">
        <v>1296</v>
      </c>
    </row>
    <row r="62" spans="1:17" ht="90" customHeight="1" x14ac:dyDescent="0.25">
      <c r="A62" s="7">
        <f t="shared" si="0"/>
        <v>60</v>
      </c>
      <c r="B62" s="7" t="s">
        <v>421</v>
      </c>
      <c r="C62" s="3" t="s">
        <v>453</v>
      </c>
      <c r="D62" s="7" t="s">
        <v>1331</v>
      </c>
      <c r="E62" s="7" t="s">
        <v>463</v>
      </c>
      <c r="F62" s="7" t="s">
        <v>466</v>
      </c>
      <c r="G62" s="7" t="s">
        <v>120</v>
      </c>
      <c r="H62" s="6">
        <v>29000000</v>
      </c>
      <c r="I62" s="6">
        <v>14500000</v>
      </c>
      <c r="J62" s="5">
        <v>43756</v>
      </c>
      <c r="K62" s="5">
        <v>43760</v>
      </c>
      <c r="L62" s="7" t="s">
        <v>1239</v>
      </c>
      <c r="M62" s="7" t="s">
        <v>1240</v>
      </c>
    </row>
    <row r="63" spans="1:17" ht="75" customHeight="1" x14ac:dyDescent="0.25">
      <c r="A63" s="7">
        <f t="shared" si="0"/>
        <v>61</v>
      </c>
      <c r="B63" s="7" t="s">
        <v>421</v>
      </c>
      <c r="C63" s="3" t="s">
        <v>453</v>
      </c>
      <c r="D63" s="7" t="s">
        <v>1332</v>
      </c>
      <c r="E63" s="7" t="s">
        <v>1333</v>
      </c>
      <c r="F63" s="7" t="s">
        <v>19</v>
      </c>
      <c r="G63" s="7" t="s">
        <v>1334</v>
      </c>
      <c r="H63" s="6">
        <v>19300000</v>
      </c>
      <c r="I63" s="6">
        <v>8752750</v>
      </c>
      <c r="J63" s="5">
        <v>43762</v>
      </c>
      <c r="K63" s="5">
        <v>43776</v>
      </c>
      <c r="L63" s="7" t="s">
        <v>1239</v>
      </c>
      <c r="M63" s="7" t="s">
        <v>1240</v>
      </c>
      <c r="Q63" s="113" t="s">
        <v>96</v>
      </c>
    </row>
    <row r="64" spans="1:17" ht="60" customHeight="1" x14ac:dyDescent="0.25">
      <c r="A64" s="7">
        <f t="shared" si="0"/>
        <v>62</v>
      </c>
      <c r="B64" s="7" t="s">
        <v>459</v>
      </c>
      <c r="C64" s="3" t="s">
        <v>453</v>
      </c>
      <c r="D64" s="7" t="s">
        <v>1335</v>
      </c>
      <c r="E64" s="7" t="s">
        <v>85</v>
      </c>
      <c r="F64" s="7" t="s">
        <v>19</v>
      </c>
      <c r="G64" s="7" t="s">
        <v>74</v>
      </c>
      <c r="H64" s="6">
        <v>15700000</v>
      </c>
      <c r="I64" s="6">
        <v>7430000</v>
      </c>
      <c r="J64" s="5">
        <v>43768</v>
      </c>
      <c r="K64" s="5">
        <v>43826</v>
      </c>
      <c r="L64" s="7" t="s">
        <v>1239</v>
      </c>
      <c r="M64" s="7" t="s">
        <v>1240</v>
      </c>
    </row>
    <row r="65" spans="1:13" ht="105" customHeight="1" x14ac:dyDescent="0.25">
      <c r="A65" s="7">
        <f t="shared" si="0"/>
        <v>63</v>
      </c>
      <c r="B65" s="7" t="s">
        <v>154</v>
      </c>
      <c r="C65" s="3" t="s">
        <v>453</v>
      </c>
      <c r="D65" s="7" t="s">
        <v>1336</v>
      </c>
      <c r="E65" s="7" t="s">
        <v>1337</v>
      </c>
      <c r="F65" s="7" t="s">
        <v>19</v>
      </c>
      <c r="G65" s="7" t="s">
        <v>254</v>
      </c>
      <c r="H65" s="6">
        <v>280000000</v>
      </c>
      <c r="I65" s="6">
        <v>50000000</v>
      </c>
      <c r="J65" s="5">
        <v>43760</v>
      </c>
      <c r="K65" s="5">
        <v>43768</v>
      </c>
      <c r="L65" s="7" t="s">
        <v>1239</v>
      </c>
      <c r="M65" s="7" t="s">
        <v>1240</v>
      </c>
    </row>
    <row r="66" spans="1:13" ht="78.75" customHeight="1" x14ac:dyDescent="0.25">
      <c r="A66" s="7">
        <f t="shared" si="0"/>
        <v>64</v>
      </c>
      <c r="B66" s="119" t="s">
        <v>49</v>
      </c>
      <c r="C66" s="7" t="s">
        <v>547</v>
      </c>
      <c r="D66" s="7" t="s">
        <v>1338</v>
      </c>
      <c r="E66" s="7" t="s">
        <v>1339</v>
      </c>
      <c r="F66" s="7" t="s">
        <v>19</v>
      </c>
      <c r="G66" s="7" t="s">
        <v>1340</v>
      </c>
      <c r="H66" s="6">
        <v>50400000</v>
      </c>
      <c r="I66" s="130">
        <v>8214377</v>
      </c>
      <c r="J66" s="5">
        <v>43823</v>
      </c>
      <c r="K66" s="5">
        <v>43857</v>
      </c>
      <c r="L66" s="7" t="s">
        <v>1239</v>
      </c>
      <c r="M66" s="5" t="s">
        <v>1240</v>
      </c>
    </row>
    <row r="67" spans="1:13" ht="72" customHeight="1" x14ac:dyDescent="0.25">
      <c r="A67" s="7">
        <f t="shared" ref="A67:A130" si="1">A66+1</f>
        <v>65</v>
      </c>
      <c r="B67" s="119" t="s">
        <v>49</v>
      </c>
      <c r="C67" s="11" t="s">
        <v>296</v>
      </c>
      <c r="D67" s="7" t="s">
        <v>1341</v>
      </c>
      <c r="E67" s="7" t="s">
        <v>1342</v>
      </c>
      <c r="F67" s="7" t="s">
        <v>19</v>
      </c>
      <c r="G67" s="7" t="s">
        <v>219</v>
      </c>
      <c r="H67" s="6">
        <v>60000000</v>
      </c>
      <c r="I67" s="6">
        <v>18395334</v>
      </c>
      <c r="J67" s="5">
        <v>43774</v>
      </c>
      <c r="K67" s="5">
        <v>43802</v>
      </c>
      <c r="L67" s="7" t="s">
        <v>1239</v>
      </c>
      <c r="M67" s="5" t="s">
        <v>1240</v>
      </c>
    </row>
    <row r="68" spans="1:13" ht="72" customHeight="1" x14ac:dyDescent="0.25">
      <c r="A68" s="7">
        <f t="shared" si="1"/>
        <v>66</v>
      </c>
      <c r="B68" s="125" t="s">
        <v>177</v>
      </c>
      <c r="C68" s="7" t="s">
        <v>295</v>
      </c>
      <c r="D68" s="7" t="s">
        <v>1343</v>
      </c>
      <c r="E68" s="7" t="s">
        <v>1344</v>
      </c>
      <c r="F68" s="126" t="s">
        <v>23</v>
      </c>
      <c r="G68" s="7" t="s">
        <v>94</v>
      </c>
      <c r="H68" s="6">
        <v>150000000</v>
      </c>
      <c r="I68" s="6">
        <v>72000000</v>
      </c>
      <c r="J68" s="5">
        <v>43775</v>
      </c>
      <c r="K68" s="5">
        <v>43797</v>
      </c>
      <c r="L68" s="7" t="s">
        <v>1239</v>
      </c>
      <c r="M68" s="5" t="s">
        <v>1240</v>
      </c>
    </row>
    <row r="69" spans="1:13" s="132" customFormat="1" ht="72" customHeight="1" x14ac:dyDescent="0.25">
      <c r="A69" s="7">
        <f t="shared" si="1"/>
        <v>67</v>
      </c>
      <c r="B69" s="134" t="s">
        <v>49</v>
      </c>
      <c r="C69" s="3" t="s">
        <v>683</v>
      </c>
      <c r="D69" s="7" t="s">
        <v>1345</v>
      </c>
      <c r="E69" s="3" t="s">
        <v>439</v>
      </c>
      <c r="F69" s="3" t="s">
        <v>19</v>
      </c>
      <c r="G69" s="3" t="s">
        <v>31</v>
      </c>
      <c r="H69" s="130">
        <v>810000000</v>
      </c>
      <c r="I69" s="6">
        <v>380000000</v>
      </c>
      <c r="J69" s="4">
        <v>43781</v>
      </c>
      <c r="K69" s="4">
        <v>43784</v>
      </c>
      <c r="L69" s="3" t="s">
        <v>1239</v>
      </c>
      <c r="M69" s="4" t="s">
        <v>1240</v>
      </c>
    </row>
    <row r="70" spans="1:13" ht="72" customHeight="1" x14ac:dyDescent="0.25">
      <c r="A70" s="7">
        <f t="shared" si="1"/>
        <v>68</v>
      </c>
      <c r="B70" s="119" t="s">
        <v>375</v>
      </c>
      <c r="C70" s="7" t="s">
        <v>1249</v>
      </c>
      <c r="D70" s="7" t="s">
        <v>1346</v>
      </c>
      <c r="E70" s="7" t="s">
        <v>284</v>
      </c>
      <c r="F70" s="7" t="s">
        <v>19</v>
      </c>
      <c r="G70" s="7" t="s">
        <v>130</v>
      </c>
      <c r="H70" s="6">
        <v>80000000</v>
      </c>
      <c r="I70" s="6">
        <v>40000000</v>
      </c>
      <c r="J70" s="5">
        <v>43788</v>
      </c>
      <c r="K70" s="5">
        <v>43797</v>
      </c>
      <c r="L70" s="7" t="s">
        <v>1239</v>
      </c>
      <c r="M70" s="5" t="s">
        <v>1240</v>
      </c>
    </row>
    <row r="71" spans="1:13" ht="72" customHeight="1" x14ac:dyDescent="0.25">
      <c r="A71" s="7">
        <f t="shared" si="1"/>
        <v>69</v>
      </c>
      <c r="B71" s="119" t="s">
        <v>375</v>
      </c>
      <c r="C71" s="7" t="s">
        <v>295</v>
      </c>
      <c r="D71" s="7" t="s">
        <v>1347</v>
      </c>
      <c r="E71" s="7" t="s">
        <v>433</v>
      </c>
      <c r="F71" s="7" t="s">
        <v>19</v>
      </c>
      <c r="G71" s="7" t="s">
        <v>1348</v>
      </c>
      <c r="H71" s="6">
        <v>99000000</v>
      </c>
      <c r="I71" s="6">
        <v>49500000</v>
      </c>
      <c r="J71" s="5">
        <v>43776</v>
      </c>
      <c r="K71" s="5">
        <v>43804</v>
      </c>
      <c r="L71" s="7" t="s">
        <v>1239</v>
      </c>
      <c r="M71" s="5" t="s">
        <v>111</v>
      </c>
    </row>
    <row r="72" spans="1:13" ht="72" customHeight="1" x14ac:dyDescent="0.25">
      <c r="A72" s="7">
        <f t="shared" si="1"/>
        <v>70</v>
      </c>
      <c r="B72" s="119" t="s">
        <v>336</v>
      </c>
      <c r="C72" s="7" t="s">
        <v>688</v>
      </c>
      <c r="D72" s="7" t="s">
        <v>1349</v>
      </c>
      <c r="E72" s="7" t="s">
        <v>1350</v>
      </c>
      <c r="F72" s="7" t="s">
        <v>19</v>
      </c>
      <c r="G72" s="7" t="s">
        <v>212</v>
      </c>
      <c r="H72" s="6">
        <v>130000000</v>
      </c>
      <c r="I72" s="6">
        <v>65000000</v>
      </c>
      <c r="J72" s="5">
        <v>43776</v>
      </c>
      <c r="K72" s="5">
        <v>43808</v>
      </c>
      <c r="L72" s="7" t="s">
        <v>1239</v>
      </c>
      <c r="M72" s="5" t="s">
        <v>1351</v>
      </c>
    </row>
    <row r="73" spans="1:13" ht="72" customHeight="1" x14ac:dyDescent="0.25">
      <c r="A73" s="7">
        <f t="shared" si="1"/>
        <v>71</v>
      </c>
      <c r="B73" s="119" t="s">
        <v>154</v>
      </c>
      <c r="C73" s="3" t="s">
        <v>453</v>
      </c>
      <c r="D73" s="7" t="s">
        <v>1352</v>
      </c>
      <c r="E73" s="7" t="s">
        <v>1353</v>
      </c>
      <c r="F73" s="7" t="s">
        <v>19</v>
      </c>
      <c r="G73" s="7" t="s">
        <v>114</v>
      </c>
      <c r="H73" s="6">
        <v>10400000</v>
      </c>
      <c r="I73" s="6">
        <v>3000000</v>
      </c>
      <c r="J73" s="5">
        <v>43797</v>
      </c>
      <c r="K73" s="5">
        <v>43826</v>
      </c>
      <c r="L73" s="7" t="s">
        <v>1239</v>
      </c>
      <c r="M73" s="5" t="s">
        <v>1240</v>
      </c>
    </row>
    <row r="74" spans="1:13" ht="72" customHeight="1" x14ac:dyDescent="0.25">
      <c r="A74" s="7">
        <f t="shared" si="1"/>
        <v>72</v>
      </c>
      <c r="B74" s="119" t="s">
        <v>154</v>
      </c>
      <c r="C74" s="3" t="s">
        <v>453</v>
      </c>
      <c r="D74" s="7" t="s">
        <v>1352</v>
      </c>
      <c r="E74" s="7" t="s">
        <v>37</v>
      </c>
      <c r="F74" s="7" t="s">
        <v>19</v>
      </c>
      <c r="G74" s="7" t="s">
        <v>114</v>
      </c>
      <c r="H74" s="6">
        <v>3000000</v>
      </c>
      <c r="I74" s="6">
        <v>1500000</v>
      </c>
      <c r="J74" s="5">
        <v>43797</v>
      </c>
      <c r="K74" s="5">
        <v>43826</v>
      </c>
      <c r="L74" s="7" t="s">
        <v>1239</v>
      </c>
      <c r="M74" s="5" t="s">
        <v>1240</v>
      </c>
    </row>
    <row r="75" spans="1:13" ht="72" customHeight="1" x14ac:dyDescent="0.25">
      <c r="A75" s="7">
        <f t="shared" si="1"/>
        <v>73</v>
      </c>
      <c r="B75" s="7" t="s">
        <v>154</v>
      </c>
      <c r="C75" s="7" t="s">
        <v>361</v>
      </c>
      <c r="D75" s="7" t="s">
        <v>1354</v>
      </c>
      <c r="E75" s="7" t="s">
        <v>1355</v>
      </c>
      <c r="F75" s="7" t="s">
        <v>19</v>
      </c>
      <c r="G75" s="7" t="s">
        <v>184</v>
      </c>
      <c r="H75" s="6">
        <v>5000000</v>
      </c>
      <c r="I75" s="6">
        <v>2265494</v>
      </c>
      <c r="J75" s="5">
        <v>43777</v>
      </c>
      <c r="K75" s="5">
        <v>43788</v>
      </c>
      <c r="L75" s="7" t="s">
        <v>1239</v>
      </c>
      <c r="M75" s="5" t="s">
        <v>129</v>
      </c>
    </row>
    <row r="76" spans="1:13" ht="72" customHeight="1" x14ac:dyDescent="0.25">
      <c r="A76" s="7">
        <f t="shared" si="1"/>
        <v>74</v>
      </c>
      <c r="B76" s="7" t="s">
        <v>421</v>
      </c>
      <c r="C76" s="11" t="s">
        <v>296</v>
      </c>
      <c r="D76" s="7" t="s">
        <v>423</v>
      </c>
      <c r="E76" s="7" t="s">
        <v>1356</v>
      </c>
      <c r="F76" s="7" t="s">
        <v>19</v>
      </c>
      <c r="G76" s="7" t="s">
        <v>1357</v>
      </c>
      <c r="H76" s="6">
        <v>28000000</v>
      </c>
      <c r="I76" s="6">
        <v>14000000</v>
      </c>
      <c r="J76" s="5">
        <v>43775</v>
      </c>
      <c r="K76" s="5">
        <v>43794</v>
      </c>
      <c r="L76" s="7" t="s">
        <v>1239</v>
      </c>
      <c r="M76" s="5" t="s">
        <v>1240</v>
      </c>
    </row>
    <row r="77" spans="1:13" ht="72" customHeight="1" x14ac:dyDescent="0.25">
      <c r="A77" s="7">
        <f t="shared" si="1"/>
        <v>75</v>
      </c>
      <c r="B77" s="7" t="s">
        <v>336</v>
      </c>
      <c r="C77" s="7" t="s">
        <v>683</v>
      </c>
      <c r="D77" s="7" t="s">
        <v>1358</v>
      </c>
      <c r="E77" s="7" t="s">
        <v>1359</v>
      </c>
      <c r="F77" s="7" t="s">
        <v>19</v>
      </c>
      <c r="G77" s="7" t="s">
        <v>74</v>
      </c>
      <c r="H77" s="6">
        <v>160000000</v>
      </c>
      <c r="I77" s="6">
        <v>80000000</v>
      </c>
      <c r="J77" s="5">
        <v>43787</v>
      </c>
      <c r="K77" s="5">
        <v>43805</v>
      </c>
      <c r="L77" s="7" t="s">
        <v>1239</v>
      </c>
      <c r="M77" s="5" t="s">
        <v>129</v>
      </c>
    </row>
    <row r="78" spans="1:13" ht="72" customHeight="1" x14ac:dyDescent="0.25">
      <c r="A78" s="7">
        <f t="shared" si="1"/>
        <v>76</v>
      </c>
      <c r="B78" s="7" t="s">
        <v>336</v>
      </c>
      <c r="C78" s="7" t="s">
        <v>683</v>
      </c>
      <c r="D78" s="7" t="s">
        <v>1360</v>
      </c>
      <c r="E78" s="7" t="s">
        <v>1361</v>
      </c>
      <c r="F78" s="7" t="s">
        <v>19</v>
      </c>
      <c r="G78" s="7" t="s">
        <v>78</v>
      </c>
      <c r="H78" s="6">
        <v>45000000</v>
      </c>
      <c r="I78" s="6">
        <v>11270138</v>
      </c>
      <c r="J78" s="5">
        <v>43824</v>
      </c>
      <c r="K78" s="5">
        <v>43829</v>
      </c>
      <c r="L78" s="7" t="s">
        <v>1239</v>
      </c>
      <c r="M78" s="5" t="s">
        <v>1240</v>
      </c>
    </row>
    <row r="79" spans="1:13" ht="72" customHeight="1" x14ac:dyDescent="0.25">
      <c r="A79" s="7">
        <f t="shared" si="1"/>
        <v>77</v>
      </c>
      <c r="B79" s="7" t="s">
        <v>297</v>
      </c>
      <c r="C79" s="7" t="s">
        <v>295</v>
      </c>
      <c r="D79" s="7" t="s">
        <v>1362</v>
      </c>
      <c r="E79" s="7" t="s">
        <v>1363</v>
      </c>
      <c r="F79" s="7" t="s">
        <v>19</v>
      </c>
      <c r="G79" s="7" t="s">
        <v>261</v>
      </c>
      <c r="H79" s="6">
        <v>130000000</v>
      </c>
      <c r="I79" s="6">
        <v>8000000</v>
      </c>
      <c r="J79" s="5">
        <v>43784</v>
      </c>
      <c r="K79" s="5">
        <v>43797</v>
      </c>
      <c r="L79" s="7" t="s">
        <v>1239</v>
      </c>
      <c r="M79" s="5" t="s">
        <v>110</v>
      </c>
    </row>
    <row r="80" spans="1:13" ht="72" customHeight="1" x14ac:dyDescent="0.25">
      <c r="A80" s="7">
        <f t="shared" si="1"/>
        <v>78</v>
      </c>
      <c r="B80" s="7" t="s">
        <v>436</v>
      </c>
      <c r="C80" s="7" t="s">
        <v>361</v>
      </c>
      <c r="D80" s="7" t="s">
        <v>1364</v>
      </c>
      <c r="E80" s="7" t="s">
        <v>1365</v>
      </c>
      <c r="F80" s="7" t="s">
        <v>44</v>
      </c>
      <c r="G80" s="7" t="s">
        <v>45</v>
      </c>
      <c r="H80" s="6">
        <v>30000000</v>
      </c>
      <c r="I80" s="6">
        <v>11490000</v>
      </c>
      <c r="J80" s="5">
        <v>43767</v>
      </c>
      <c r="K80" s="5">
        <v>43797</v>
      </c>
      <c r="L80" s="7" t="s">
        <v>1239</v>
      </c>
      <c r="M80" s="5" t="s">
        <v>1240</v>
      </c>
    </row>
    <row r="81" spans="1:13" ht="72" customHeight="1" x14ac:dyDescent="0.25">
      <c r="A81" s="7">
        <f t="shared" si="1"/>
        <v>79</v>
      </c>
      <c r="B81" s="7" t="s">
        <v>459</v>
      </c>
      <c r="C81" s="7" t="s">
        <v>688</v>
      </c>
      <c r="D81" s="7" t="s">
        <v>469</v>
      </c>
      <c r="E81" s="7" t="s">
        <v>613</v>
      </c>
      <c r="F81" s="7" t="s">
        <v>19</v>
      </c>
      <c r="G81" s="7" t="s">
        <v>292</v>
      </c>
      <c r="H81" s="6">
        <v>175500000</v>
      </c>
      <c r="I81" s="130">
        <v>71005400</v>
      </c>
      <c r="J81" s="5">
        <v>43781</v>
      </c>
      <c r="K81" s="5">
        <v>43868</v>
      </c>
      <c r="L81" s="7" t="s">
        <v>1239</v>
      </c>
      <c r="M81" s="5" t="s">
        <v>1240</v>
      </c>
    </row>
    <row r="82" spans="1:13" ht="72" customHeight="1" x14ac:dyDescent="0.25">
      <c r="A82" s="7">
        <f t="shared" si="1"/>
        <v>80</v>
      </c>
      <c r="B82" s="135" t="s">
        <v>336</v>
      </c>
      <c r="C82" s="135" t="s">
        <v>683</v>
      </c>
      <c r="D82" s="135" t="s">
        <v>1366</v>
      </c>
      <c r="E82" s="7" t="s">
        <v>1367</v>
      </c>
      <c r="F82" s="7" t="s">
        <v>47</v>
      </c>
      <c r="G82" s="7" t="s">
        <v>225</v>
      </c>
      <c r="H82" s="6">
        <v>472401499</v>
      </c>
      <c r="I82" s="6">
        <v>108754933</v>
      </c>
      <c r="J82" s="5">
        <v>43829</v>
      </c>
      <c r="K82" s="5">
        <v>43830</v>
      </c>
      <c r="L82" s="7" t="s">
        <v>1239</v>
      </c>
      <c r="M82" s="5" t="s">
        <v>1296</v>
      </c>
    </row>
    <row r="83" spans="1:13" ht="72" customHeight="1" x14ac:dyDescent="0.25">
      <c r="A83" s="7">
        <f t="shared" si="1"/>
        <v>81</v>
      </c>
      <c r="B83" s="7" t="s">
        <v>251</v>
      </c>
      <c r="C83" s="3" t="s">
        <v>453</v>
      </c>
      <c r="D83" s="7" t="s">
        <v>1368</v>
      </c>
      <c r="E83" s="7" t="s">
        <v>397</v>
      </c>
      <c r="F83" s="7" t="s">
        <v>19</v>
      </c>
      <c r="G83" s="7" t="s">
        <v>159</v>
      </c>
      <c r="H83" s="6">
        <v>35000000</v>
      </c>
      <c r="I83" s="130">
        <v>13500000</v>
      </c>
      <c r="J83" s="5">
        <v>43812</v>
      </c>
      <c r="K83" s="5">
        <v>43857</v>
      </c>
      <c r="L83" s="7" t="s">
        <v>1239</v>
      </c>
      <c r="M83" s="5" t="s">
        <v>1240</v>
      </c>
    </row>
    <row r="84" spans="1:13" ht="72" customHeight="1" x14ac:dyDescent="0.25">
      <c r="A84" s="7">
        <f t="shared" si="1"/>
        <v>82</v>
      </c>
      <c r="B84" s="7" t="s">
        <v>297</v>
      </c>
      <c r="C84" s="7" t="s">
        <v>295</v>
      </c>
      <c r="D84" s="7" t="s">
        <v>1369</v>
      </c>
      <c r="E84" s="7" t="s">
        <v>215</v>
      </c>
      <c r="F84" s="7" t="s">
        <v>47</v>
      </c>
      <c r="G84" s="7" t="s">
        <v>166</v>
      </c>
      <c r="H84" s="6">
        <v>48500000</v>
      </c>
      <c r="I84" s="6">
        <v>24250000</v>
      </c>
      <c r="J84" s="5">
        <v>43796</v>
      </c>
      <c r="K84" s="5">
        <v>43804</v>
      </c>
      <c r="L84" s="7" t="s">
        <v>1239</v>
      </c>
      <c r="M84" s="5" t="s">
        <v>110</v>
      </c>
    </row>
    <row r="85" spans="1:13" ht="72" customHeight="1" x14ac:dyDescent="0.25">
      <c r="A85" s="7">
        <f t="shared" si="1"/>
        <v>83</v>
      </c>
      <c r="B85" s="7" t="s">
        <v>436</v>
      </c>
      <c r="C85" s="3" t="s">
        <v>453</v>
      </c>
      <c r="D85" s="7" t="s">
        <v>1370</v>
      </c>
      <c r="E85" s="7" t="s">
        <v>272</v>
      </c>
      <c r="F85" s="7" t="s">
        <v>44</v>
      </c>
      <c r="G85" s="7" t="s">
        <v>45</v>
      </c>
      <c r="H85" s="6">
        <v>12000000</v>
      </c>
      <c r="I85" s="6">
        <v>3000000</v>
      </c>
      <c r="J85" s="5">
        <v>43804</v>
      </c>
      <c r="K85" s="5">
        <v>43824</v>
      </c>
      <c r="L85" s="7" t="s">
        <v>1239</v>
      </c>
      <c r="M85" s="5" t="s">
        <v>1240</v>
      </c>
    </row>
    <row r="86" spans="1:13" ht="72" customHeight="1" x14ac:dyDescent="0.25">
      <c r="A86" s="7">
        <f t="shared" si="1"/>
        <v>84</v>
      </c>
      <c r="B86" s="7" t="s">
        <v>436</v>
      </c>
      <c r="C86" s="7" t="s">
        <v>547</v>
      </c>
      <c r="D86" s="7" t="s">
        <v>1371</v>
      </c>
      <c r="E86" s="7" t="s">
        <v>480</v>
      </c>
      <c r="F86" s="7" t="s">
        <v>19</v>
      </c>
      <c r="G86" s="7" t="s">
        <v>250</v>
      </c>
      <c r="H86" s="6">
        <v>45000000</v>
      </c>
      <c r="I86" s="6">
        <v>16800000</v>
      </c>
      <c r="J86" s="5">
        <v>43823</v>
      </c>
      <c r="K86" s="5">
        <v>43824</v>
      </c>
      <c r="L86" s="7" t="s">
        <v>1239</v>
      </c>
      <c r="M86" s="5" t="s">
        <v>1240</v>
      </c>
    </row>
    <row r="87" spans="1:13" ht="72" customHeight="1" x14ac:dyDescent="0.25">
      <c r="A87" s="7">
        <f t="shared" si="1"/>
        <v>85</v>
      </c>
      <c r="B87" s="7" t="s">
        <v>436</v>
      </c>
      <c r="C87" s="7" t="s">
        <v>547</v>
      </c>
      <c r="D87" s="7" t="s">
        <v>1371</v>
      </c>
      <c r="E87" s="7" t="s">
        <v>480</v>
      </c>
      <c r="F87" s="7" t="s">
        <v>19</v>
      </c>
      <c r="G87" s="7" t="s">
        <v>250</v>
      </c>
      <c r="H87" s="6">
        <v>16700000</v>
      </c>
      <c r="I87" s="6">
        <v>6300000</v>
      </c>
      <c r="J87" s="5">
        <v>43823</v>
      </c>
      <c r="K87" s="5">
        <v>43824</v>
      </c>
      <c r="L87" s="7" t="s">
        <v>1239</v>
      </c>
      <c r="M87" s="5" t="s">
        <v>1240</v>
      </c>
    </row>
    <row r="88" spans="1:13" ht="72" customHeight="1" x14ac:dyDescent="0.25">
      <c r="A88" s="7">
        <f t="shared" si="1"/>
        <v>86</v>
      </c>
      <c r="B88" s="11" t="s">
        <v>251</v>
      </c>
      <c r="C88" s="11" t="s">
        <v>295</v>
      </c>
      <c r="D88" s="11" t="s">
        <v>1372</v>
      </c>
      <c r="E88" s="11" t="s">
        <v>1373</v>
      </c>
      <c r="F88" s="11" t="s">
        <v>19</v>
      </c>
      <c r="G88" s="11" t="s">
        <v>571</v>
      </c>
      <c r="H88" s="123">
        <v>105602300</v>
      </c>
      <c r="I88" s="136">
        <v>52801150</v>
      </c>
      <c r="J88" s="44">
        <v>43823</v>
      </c>
      <c r="K88" s="44">
        <v>43910</v>
      </c>
      <c r="L88" s="11" t="s">
        <v>1239</v>
      </c>
      <c r="M88" s="44" t="s">
        <v>1240</v>
      </c>
    </row>
    <row r="89" spans="1:13" ht="72" customHeight="1" x14ac:dyDescent="0.25">
      <c r="A89" s="7">
        <f t="shared" si="1"/>
        <v>87</v>
      </c>
      <c r="B89" s="7" t="s">
        <v>251</v>
      </c>
      <c r="C89" s="7" t="s">
        <v>295</v>
      </c>
      <c r="D89" s="7" t="s">
        <v>1372</v>
      </c>
      <c r="E89" s="7" t="s">
        <v>1373</v>
      </c>
      <c r="F89" s="7" t="s">
        <v>19</v>
      </c>
      <c r="G89" s="7" t="s">
        <v>571</v>
      </c>
      <c r="H89" s="6">
        <v>100000000</v>
      </c>
      <c r="I89" s="130">
        <v>11000000</v>
      </c>
      <c r="J89" s="5">
        <v>43823</v>
      </c>
      <c r="K89" s="5">
        <v>43910</v>
      </c>
      <c r="L89" s="7" t="s">
        <v>1239</v>
      </c>
      <c r="M89" s="5" t="s">
        <v>1240</v>
      </c>
    </row>
    <row r="90" spans="1:13" ht="72" customHeight="1" x14ac:dyDescent="0.25">
      <c r="A90" s="7">
        <f t="shared" si="1"/>
        <v>88</v>
      </c>
      <c r="B90" s="11" t="s">
        <v>362</v>
      </c>
      <c r="C90" s="11" t="s">
        <v>295</v>
      </c>
      <c r="D90" s="11" t="s">
        <v>1374</v>
      </c>
      <c r="E90" s="11" t="s">
        <v>187</v>
      </c>
      <c r="F90" s="7" t="s">
        <v>47</v>
      </c>
      <c r="G90" s="11" t="s">
        <v>48</v>
      </c>
      <c r="H90" s="123">
        <v>37500000</v>
      </c>
      <c r="I90" s="136">
        <v>14625000</v>
      </c>
      <c r="J90" s="44">
        <v>43822</v>
      </c>
      <c r="K90" s="44">
        <v>43857</v>
      </c>
      <c r="L90" s="11" t="s">
        <v>1239</v>
      </c>
      <c r="M90" s="44" t="s">
        <v>1240</v>
      </c>
    </row>
    <row r="91" spans="1:13" ht="72" customHeight="1" x14ac:dyDescent="0.25">
      <c r="A91" s="7">
        <f t="shared" si="1"/>
        <v>89</v>
      </c>
      <c r="B91" s="7" t="s">
        <v>154</v>
      </c>
      <c r="C91" s="11" t="s">
        <v>296</v>
      </c>
      <c r="D91" s="7" t="s">
        <v>1375</v>
      </c>
      <c r="E91" s="7" t="s">
        <v>1376</v>
      </c>
      <c r="F91" s="7" t="s">
        <v>19</v>
      </c>
      <c r="G91" s="7" t="s">
        <v>161</v>
      </c>
      <c r="H91" s="6">
        <v>16000000</v>
      </c>
      <c r="I91" s="6">
        <v>6476000</v>
      </c>
      <c r="J91" s="5">
        <v>43822</v>
      </c>
      <c r="K91" s="5">
        <v>43830</v>
      </c>
      <c r="L91" s="7" t="s">
        <v>1239</v>
      </c>
      <c r="M91" s="5" t="s">
        <v>1240</v>
      </c>
    </row>
    <row r="92" spans="1:13" ht="72" customHeight="1" x14ac:dyDescent="0.25">
      <c r="A92" s="7">
        <f t="shared" si="1"/>
        <v>90</v>
      </c>
      <c r="B92" s="7" t="s">
        <v>280</v>
      </c>
      <c r="C92" s="11" t="s">
        <v>296</v>
      </c>
      <c r="D92" s="7" t="s">
        <v>1377</v>
      </c>
      <c r="E92" s="7" t="s">
        <v>85</v>
      </c>
      <c r="F92" s="7" t="s">
        <v>19</v>
      </c>
      <c r="G92" s="7" t="s">
        <v>124</v>
      </c>
      <c r="H92" s="6">
        <v>48400000</v>
      </c>
      <c r="I92" s="6">
        <v>24200000</v>
      </c>
      <c r="J92" s="5">
        <v>43825</v>
      </c>
      <c r="K92" s="5">
        <v>43825</v>
      </c>
      <c r="L92" s="7" t="s">
        <v>1239</v>
      </c>
      <c r="M92" s="5" t="s">
        <v>129</v>
      </c>
    </row>
    <row r="93" spans="1:13" ht="72" customHeight="1" x14ac:dyDescent="0.25">
      <c r="A93" s="7">
        <f t="shared" si="1"/>
        <v>91</v>
      </c>
      <c r="B93" s="7" t="s">
        <v>236</v>
      </c>
      <c r="C93" s="3" t="s">
        <v>453</v>
      </c>
      <c r="D93" s="7" t="s">
        <v>1378</v>
      </c>
      <c r="E93" s="7" t="s">
        <v>1379</v>
      </c>
      <c r="F93" s="7" t="s">
        <v>19</v>
      </c>
      <c r="G93" s="7" t="s">
        <v>219</v>
      </c>
      <c r="H93" s="6">
        <v>50000000</v>
      </c>
      <c r="I93" s="6">
        <v>12500000</v>
      </c>
      <c r="J93" s="5">
        <v>43824</v>
      </c>
      <c r="K93" s="5">
        <v>43825</v>
      </c>
      <c r="L93" s="7" t="s">
        <v>1239</v>
      </c>
      <c r="M93" s="5" t="s">
        <v>1240</v>
      </c>
    </row>
    <row r="94" spans="1:13" ht="72" customHeight="1" x14ac:dyDescent="0.25">
      <c r="A94" s="7">
        <f t="shared" si="1"/>
        <v>92</v>
      </c>
      <c r="B94" s="7" t="s">
        <v>6</v>
      </c>
      <c r="C94" s="7" t="s">
        <v>295</v>
      </c>
      <c r="D94" s="7" t="s">
        <v>1380</v>
      </c>
      <c r="E94" s="7" t="s">
        <v>1381</v>
      </c>
      <c r="F94" s="7" t="s">
        <v>19</v>
      </c>
      <c r="G94" s="7" t="s">
        <v>405</v>
      </c>
      <c r="H94" s="6">
        <v>30000000</v>
      </c>
      <c r="I94" s="6">
        <v>15000000</v>
      </c>
      <c r="J94" s="5">
        <v>43824</v>
      </c>
      <c r="K94" s="5">
        <v>43826</v>
      </c>
      <c r="L94" s="7" t="s">
        <v>1239</v>
      </c>
      <c r="M94" s="5" t="s">
        <v>1240</v>
      </c>
    </row>
    <row r="95" spans="1:13" ht="72" customHeight="1" x14ac:dyDescent="0.25">
      <c r="A95" s="7">
        <f t="shared" si="1"/>
        <v>93</v>
      </c>
      <c r="B95" s="125" t="s">
        <v>177</v>
      </c>
      <c r="C95" s="7" t="s">
        <v>361</v>
      </c>
      <c r="D95" s="7" t="s">
        <v>1382</v>
      </c>
      <c r="E95" s="7" t="s">
        <v>1383</v>
      </c>
      <c r="F95" s="7" t="s">
        <v>19</v>
      </c>
      <c r="G95" s="7" t="s">
        <v>1248</v>
      </c>
      <c r="H95" s="6">
        <v>270000000</v>
      </c>
      <c r="I95" s="6">
        <v>84000000</v>
      </c>
      <c r="J95" s="5">
        <v>43798</v>
      </c>
      <c r="K95" s="5">
        <v>43826</v>
      </c>
      <c r="L95" s="7" t="s">
        <v>1239</v>
      </c>
      <c r="M95" s="5" t="s">
        <v>1240</v>
      </c>
    </row>
    <row r="96" spans="1:13" ht="72" customHeight="1" x14ac:dyDescent="0.25">
      <c r="A96" s="7">
        <f t="shared" si="1"/>
        <v>94</v>
      </c>
      <c r="B96" s="7" t="s">
        <v>1236</v>
      </c>
      <c r="C96" s="7" t="s">
        <v>361</v>
      </c>
      <c r="D96" s="7" t="s">
        <v>1384</v>
      </c>
      <c r="E96" s="7" t="s">
        <v>1385</v>
      </c>
      <c r="F96" s="7" t="s">
        <v>19</v>
      </c>
      <c r="G96" s="7" t="s">
        <v>31</v>
      </c>
      <c r="H96" s="6">
        <v>25000000</v>
      </c>
      <c r="I96" s="6">
        <v>9400000</v>
      </c>
      <c r="J96" s="5">
        <v>43826</v>
      </c>
      <c r="K96" s="5">
        <v>43826</v>
      </c>
      <c r="L96" s="7" t="s">
        <v>1239</v>
      </c>
      <c r="M96" s="5" t="s">
        <v>129</v>
      </c>
    </row>
    <row r="97" spans="1:13" ht="72" customHeight="1" x14ac:dyDescent="0.25">
      <c r="A97" s="7">
        <f t="shared" si="1"/>
        <v>95</v>
      </c>
      <c r="B97" s="7" t="s">
        <v>153</v>
      </c>
      <c r="C97" s="11" t="s">
        <v>296</v>
      </c>
      <c r="D97" s="7" t="s">
        <v>1386</v>
      </c>
      <c r="E97" s="7" t="s">
        <v>1387</v>
      </c>
      <c r="F97" s="7" t="s">
        <v>44</v>
      </c>
      <c r="G97" s="7" t="s">
        <v>45</v>
      </c>
      <c r="H97" s="6">
        <v>50000000</v>
      </c>
      <c r="I97" s="6">
        <v>15870543</v>
      </c>
      <c r="J97" s="5">
        <v>43795</v>
      </c>
      <c r="K97" s="5">
        <v>43796</v>
      </c>
      <c r="L97" s="7" t="s">
        <v>1239</v>
      </c>
      <c r="M97" s="5" t="s">
        <v>1240</v>
      </c>
    </row>
    <row r="98" spans="1:13" ht="72" customHeight="1" x14ac:dyDescent="0.25">
      <c r="A98" s="7">
        <f t="shared" si="1"/>
        <v>96</v>
      </c>
      <c r="B98" s="7" t="s">
        <v>421</v>
      </c>
      <c r="C98" s="7" t="s">
        <v>295</v>
      </c>
      <c r="D98" s="7" t="s">
        <v>1388</v>
      </c>
      <c r="E98" s="7" t="s">
        <v>1389</v>
      </c>
      <c r="F98" s="126" t="s">
        <v>23</v>
      </c>
      <c r="G98" s="7" t="s">
        <v>1390</v>
      </c>
      <c r="H98" s="6">
        <v>210000000</v>
      </c>
      <c r="I98" s="130">
        <v>105000000</v>
      </c>
      <c r="J98" s="5">
        <v>43830</v>
      </c>
      <c r="K98" s="5">
        <v>43892</v>
      </c>
      <c r="L98" s="7" t="s">
        <v>1239</v>
      </c>
      <c r="M98" s="5" t="s">
        <v>1240</v>
      </c>
    </row>
    <row r="99" spans="1:13" ht="72" customHeight="1" x14ac:dyDescent="0.25">
      <c r="A99" s="7">
        <f t="shared" si="1"/>
        <v>97</v>
      </c>
      <c r="B99" s="7" t="s">
        <v>49</v>
      </c>
      <c r="C99" s="11" t="s">
        <v>296</v>
      </c>
      <c r="D99" s="7" t="s">
        <v>1391</v>
      </c>
      <c r="E99" s="7" t="s">
        <v>1392</v>
      </c>
      <c r="F99" s="7" t="s">
        <v>19</v>
      </c>
      <c r="G99" s="7" t="s">
        <v>78</v>
      </c>
      <c r="H99" s="6">
        <v>50000000</v>
      </c>
      <c r="I99" s="130">
        <v>14804000</v>
      </c>
      <c r="J99" s="5">
        <v>43824</v>
      </c>
      <c r="K99" s="5">
        <v>43875</v>
      </c>
      <c r="L99" s="7" t="s">
        <v>1239</v>
      </c>
      <c r="M99" s="5" t="s">
        <v>1240</v>
      </c>
    </row>
    <row r="100" spans="1:13" ht="72" customHeight="1" x14ac:dyDescent="0.25">
      <c r="A100" s="7">
        <f t="shared" si="1"/>
        <v>98</v>
      </c>
      <c r="B100" s="7" t="s">
        <v>6</v>
      </c>
      <c r="C100" s="7" t="s">
        <v>361</v>
      </c>
      <c r="D100" s="7" t="s">
        <v>1393</v>
      </c>
      <c r="E100" s="7" t="s">
        <v>1394</v>
      </c>
      <c r="F100" s="7" t="s">
        <v>19</v>
      </c>
      <c r="G100" s="7" t="s">
        <v>159</v>
      </c>
      <c r="H100" s="6">
        <v>2000000</v>
      </c>
      <c r="I100" s="130">
        <v>795000</v>
      </c>
      <c r="J100" s="5">
        <v>43866</v>
      </c>
      <c r="K100" s="5">
        <v>43880</v>
      </c>
      <c r="L100" s="7" t="s">
        <v>1239</v>
      </c>
      <c r="M100" s="5" t="s">
        <v>129</v>
      </c>
    </row>
    <row r="101" spans="1:13" ht="72" customHeight="1" x14ac:dyDescent="0.25">
      <c r="A101" s="7">
        <f t="shared" si="1"/>
        <v>99</v>
      </c>
      <c r="B101" s="7" t="s">
        <v>251</v>
      </c>
      <c r="C101" s="7" t="s">
        <v>295</v>
      </c>
      <c r="D101" s="7" t="s">
        <v>1395</v>
      </c>
      <c r="E101" s="7" t="s">
        <v>1396</v>
      </c>
      <c r="F101" s="7" t="s">
        <v>19</v>
      </c>
      <c r="G101" s="7" t="s">
        <v>161</v>
      </c>
      <c r="H101" s="6">
        <v>120000000</v>
      </c>
      <c r="I101" s="6">
        <v>51000000</v>
      </c>
      <c r="J101" s="5">
        <v>43867</v>
      </c>
      <c r="K101" s="5">
        <v>43937</v>
      </c>
      <c r="L101" s="7" t="s">
        <v>1239</v>
      </c>
      <c r="M101" s="5" t="s">
        <v>1296</v>
      </c>
    </row>
    <row r="102" spans="1:13" ht="72" customHeight="1" x14ac:dyDescent="0.25">
      <c r="A102" s="7">
        <f t="shared" si="1"/>
        <v>100</v>
      </c>
      <c r="B102" s="7" t="s">
        <v>49</v>
      </c>
      <c r="C102" s="7" t="s">
        <v>361</v>
      </c>
      <c r="D102" s="7" t="s">
        <v>533</v>
      </c>
      <c r="E102" s="7" t="s">
        <v>1245</v>
      </c>
      <c r="F102" s="7" t="s">
        <v>19</v>
      </c>
      <c r="G102" s="7" t="s">
        <v>1397</v>
      </c>
      <c r="H102" s="6">
        <v>20000000</v>
      </c>
      <c r="I102" s="130">
        <v>5704000</v>
      </c>
      <c r="J102" s="5">
        <v>43864</v>
      </c>
      <c r="K102" s="5">
        <v>43878</v>
      </c>
      <c r="L102" s="7" t="s">
        <v>1239</v>
      </c>
      <c r="M102" s="5" t="s">
        <v>129</v>
      </c>
    </row>
    <row r="103" spans="1:13" ht="72" customHeight="1" x14ac:dyDescent="0.25">
      <c r="A103" s="7">
        <f t="shared" si="1"/>
        <v>101</v>
      </c>
      <c r="B103" s="7" t="s">
        <v>459</v>
      </c>
      <c r="C103" s="7" t="s">
        <v>295</v>
      </c>
      <c r="D103" s="7" t="s">
        <v>1398</v>
      </c>
      <c r="E103" s="7" t="s">
        <v>467</v>
      </c>
      <c r="F103" s="7" t="s">
        <v>19</v>
      </c>
      <c r="G103" s="7" t="s">
        <v>31</v>
      </c>
      <c r="H103" s="6">
        <v>20000000</v>
      </c>
      <c r="I103" s="130">
        <v>10000000</v>
      </c>
      <c r="J103" s="5">
        <v>43888</v>
      </c>
      <c r="K103" s="5">
        <v>43895</v>
      </c>
      <c r="L103" s="7" t="s">
        <v>1239</v>
      </c>
      <c r="M103" s="5" t="s">
        <v>129</v>
      </c>
    </row>
    <row r="104" spans="1:13" ht="72" customHeight="1" x14ac:dyDescent="0.25">
      <c r="A104" s="7">
        <f t="shared" si="1"/>
        <v>102</v>
      </c>
      <c r="B104" s="7" t="s">
        <v>375</v>
      </c>
      <c r="C104" s="7" t="s">
        <v>1249</v>
      </c>
      <c r="D104" s="3" t="s">
        <v>1399</v>
      </c>
      <c r="E104" s="7" t="s">
        <v>1400</v>
      </c>
      <c r="F104" s="7" t="s">
        <v>19</v>
      </c>
      <c r="G104" s="7" t="s">
        <v>226</v>
      </c>
      <c r="H104" s="6">
        <v>28000000</v>
      </c>
      <c r="I104" s="130">
        <v>14000000</v>
      </c>
      <c r="J104" s="5">
        <v>43893</v>
      </c>
      <c r="K104" s="5">
        <v>43901</v>
      </c>
      <c r="L104" s="7" t="s">
        <v>1239</v>
      </c>
      <c r="M104" s="5" t="s">
        <v>1240</v>
      </c>
    </row>
    <row r="105" spans="1:13" ht="72" customHeight="1" x14ac:dyDescent="0.25">
      <c r="A105" s="7">
        <f t="shared" si="1"/>
        <v>103</v>
      </c>
      <c r="B105" s="7" t="s">
        <v>375</v>
      </c>
      <c r="C105" s="7" t="s">
        <v>1249</v>
      </c>
      <c r="D105" s="3" t="s">
        <v>1399</v>
      </c>
      <c r="E105" s="7" t="s">
        <v>1401</v>
      </c>
      <c r="F105" s="7" t="s">
        <v>19</v>
      </c>
      <c r="G105" s="7" t="s">
        <v>226</v>
      </c>
      <c r="H105" s="6">
        <v>250000000</v>
      </c>
      <c r="I105" s="130">
        <v>125000000</v>
      </c>
      <c r="J105" s="5">
        <v>43893</v>
      </c>
      <c r="K105" s="5">
        <v>43901</v>
      </c>
      <c r="L105" s="7" t="s">
        <v>1239</v>
      </c>
      <c r="M105" s="5" t="s">
        <v>1240</v>
      </c>
    </row>
    <row r="106" spans="1:13" ht="72" customHeight="1" x14ac:dyDescent="0.25">
      <c r="A106" s="7">
        <f t="shared" si="1"/>
        <v>104</v>
      </c>
      <c r="B106" s="7" t="s">
        <v>499</v>
      </c>
      <c r="C106" s="7" t="s">
        <v>361</v>
      </c>
      <c r="D106" s="7" t="s">
        <v>1402</v>
      </c>
      <c r="E106" s="7" t="s">
        <v>272</v>
      </c>
      <c r="F106" s="7" t="s">
        <v>44</v>
      </c>
      <c r="G106" s="7" t="s">
        <v>45</v>
      </c>
      <c r="H106" s="6">
        <v>30000000</v>
      </c>
      <c r="I106" s="6">
        <v>14215279</v>
      </c>
      <c r="J106" s="5">
        <v>43867</v>
      </c>
      <c r="K106" s="5">
        <v>43889</v>
      </c>
      <c r="L106" s="7" t="s">
        <v>1239</v>
      </c>
      <c r="M106" s="5" t="s">
        <v>1240</v>
      </c>
    </row>
    <row r="107" spans="1:13" ht="112.5" customHeight="1" x14ac:dyDescent="0.25">
      <c r="A107" s="7">
        <f t="shared" si="1"/>
        <v>105</v>
      </c>
      <c r="B107" s="7" t="s">
        <v>49</v>
      </c>
      <c r="C107" s="11" t="s">
        <v>296</v>
      </c>
      <c r="D107" s="7" t="s">
        <v>1403</v>
      </c>
      <c r="E107" s="7" t="s">
        <v>1404</v>
      </c>
      <c r="F107" s="7" t="s">
        <v>19</v>
      </c>
      <c r="G107" s="7" t="s">
        <v>1405</v>
      </c>
      <c r="H107" s="6">
        <v>29500000</v>
      </c>
      <c r="I107" s="6">
        <v>14704100</v>
      </c>
      <c r="J107" s="5">
        <v>43861</v>
      </c>
      <c r="K107" s="5">
        <v>43901</v>
      </c>
      <c r="L107" s="7" t="s">
        <v>1239</v>
      </c>
      <c r="M107" s="5" t="s">
        <v>129</v>
      </c>
    </row>
    <row r="108" spans="1:13" ht="72" customHeight="1" x14ac:dyDescent="0.25">
      <c r="A108" s="7">
        <f t="shared" si="1"/>
        <v>106</v>
      </c>
      <c r="B108" s="11" t="s">
        <v>436</v>
      </c>
      <c r="C108" s="11" t="s">
        <v>361</v>
      </c>
      <c r="D108" s="11" t="s">
        <v>1406</v>
      </c>
      <c r="E108" s="11" t="s">
        <v>1407</v>
      </c>
      <c r="F108" s="11" t="s">
        <v>19</v>
      </c>
      <c r="G108" s="11" t="s">
        <v>1408</v>
      </c>
      <c r="H108" s="123">
        <v>73000000</v>
      </c>
      <c r="I108" s="123">
        <v>36500000</v>
      </c>
      <c r="J108" s="44">
        <v>43887</v>
      </c>
      <c r="K108" s="44">
        <v>43896</v>
      </c>
      <c r="L108" s="11" t="s">
        <v>1239</v>
      </c>
      <c r="M108" s="44" t="s">
        <v>110</v>
      </c>
    </row>
    <row r="109" spans="1:13" ht="72" customHeight="1" x14ac:dyDescent="0.25">
      <c r="A109" s="7">
        <f t="shared" si="1"/>
        <v>107</v>
      </c>
      <c r="B109" s="7" t="s">
        <v>436</v>
      </c>
      <c r="C109" s="7" t="s">
        <v>361</v>
      </c>
      <c r="D109" s="7" t="s">
        <v>1409</v>
      </c>
      <c r="E109" s="7" t="s">
        <v>1410</v>
      </c>
      <c r="F109" s="7" t="s">
        <v>47</v>
      </c>
      <c r="G109" s="7" t="s">
        <v>51</v>
      </c>
      <c r="H109" s="6">
        <v>233000000</v>
      </c>
      <c r="I109" s="6">
        <v>82000000</v>
      </c>
      <c r="J109" s="5">
        <v>43889</v>
      </c>
      <c r="K109" s="5">
        <v>43902</v>
      </c>
      <c r="L109" s="7" t="s">
        <v>1239</v>
      </c>
      <c r="M109" s="5" t="s">
        <v>1296</v>
      </c>
    </row>
    <row r="110" spans="1:13" ht="72" customHeight="1" x14ac:dyDescent="0.25">
      <c r="A110" s="7">
        <f t="shared" si="1"/>
        <v>108</v>
      </c>
      <c r="B110" s="7" t="s">
        <v>436</v>
      </c>
      <c r="C110" s="11" t="s">
        <v>296</v>
      </c>
      <c r="D110" s="7" t="s">
        <v>1411</v>
      </c>
      <c r="E110" s="7" t="s">
        <v>1412</v>
      </c>
      <c r="F110" s="7" t="s">
        <v>47</v>
      </c>
      <c r="G110" s="7" t="s">
        <v>48</v>
      </c>
      <c r="H110" s="6">
        <v>19810000</v>
      </c>
      <c r="I110" s="6">
        <v>1480500</v>
      </c>
      <c r="J110" s="5">
        <v>43903</v>
      </c>
      <c r="K110" s="5">
        <v>43907</v>
      </c>
      <c r="L110" s="7" t="s">
        <v>1239</v>
      </c>
      <c r="M110" s="5" t="s">
        <v>129</v>
      </c>
    </row>
    <row r="111" spans="1:13" ht="72" customHeight="1" x14ac:dyDescent="0.25">
      <c r="A111" s="7">
        <f t="shared" si="1"/>
        <v>109</v>
      </c>
      <c r="B111" s="7" t="s">
        <v>251</v>
      </c>
      <c r="C111" s="11" t="s">
        <v>296</v>
      </c>
      <c r="D111" s="7" t="s">
        <v>1413</v>
      </c>
      <c r="E111" s="7" t="s">
        <v>218</v>
      </c>
      <c r="F111" s="7" t="s">
        <v>19</v>
      </c>
      <c r="G111" s="7" t="s">
        <v>1414</v>
      </c>
      <c r="H111" s="6">
        <v>215000000</v>
      </c>
      <c r="I111" s="6">
        <v>85179200</v>
      </c>
      <c r="J111" s="5">
        <v>43907</v>
      </c>
      <c r="K111" s="5">
        <v>43937</v>
      </c>
      <c r="L111" s="7" t="s">
        <v>1239</v>
      </c>
      <c r="M111" s="5" t="s">
        <v>1240</v>
      </c>
    </row>
    <row r="112" spans="1:13" ht="72" customHeight="1" x14ac:dyDescent="0.25">
      <c r="A112" s="7">
        <f t="shared" si="1"/>
        <v>110</v>
      </c>
      <c r="B112" s="7" t="s">
        <v>251</v>
      </c>
      <c r="C112" s="11" t="s">
        <v>296</v>
      </c>
      <c r="D112" s="7" t="s">
        <v>1413</v>
      </c>
      <c r="E112" s="7" t="s">
        <v>218</v>
      </c>
      <c r="F112" s="7" t="s">
        <v>19</v>
      </c>
      <c r="G112" s="7" t="s">
        <v>1414</v>
      </c>
      <c r="H112" s="6">
        <v>210000000</v>
      </c>
      <c r="I112" s="6">
        <v>98287700</v>
      </c>
      <c r="J112" s="5">
        <v>43907</v>
      </c>
      <c r="K112" s="5">
        <v>43937</v>
      </c>
      <c r="L112" s="7" t="s">
        <v>1239</v>
      </c>
      <c r="M112" s="5" t="s">
        <v>1240</v>
      </c>
    </row>
    <row r="113" spans="1:13" ht="72" customHeight="1" x14ac:dyDescent="0.25">
      <c r="A113" s="7">
        <f t="shared" si="1"/>
        <v>111</v>
      </c>
      <c r="B113" s="7" t="s">
        <v>297</v>
      </c>
      <c r="C113" s="11" t="s">
        <v>296</v>
      </c>
      <c r="D113" s="7" t="s">
        <v>1415</v>
      </c>
      <c r="E113" s="7" t="s">
        <v>1416</v>
      </c>
      <c r="F113" s="7" t="s">
        <v>47</v>
      </c>
      <c r="G113" s="7" t="s">
        <v>104</v>
      </c>
      <c r="H113" s="6">
        <v>120000000</v>
      </c>
      <c r="I113" s="6">
        <v>48488000</v>
      </c>
      <c r="J113" s="5">
        <v>43892</v>
      </c>
      <c r="K113" s="5">
        <v>43902</v>
      </c>
      <c r="L113" s="7" t="s">
        <v>1239</v>
      </c>
      <c r="M113" s="7" t="s">
        <v>110</v>
      </c>
    </row>
    <row r="114" spans="1:13" ht="72" customHeight="1" x14ac:dyDescent="0.25">
      <c r="A114" s="7">
        <f t="shared" si="1"/>
        <v>112</v>
      </c>
      <c r="B114" s="7" t="s">
        <v>333</v>
      </c>
      <c r="C114" s="7" t="s">
        <v>295</v>
      </c>
      <c r="D114" s="7" t="s">
        <v>1417</v>
      </c>
      <c r="E114" s="2" t="s">
        <v>1418</v>
      </c>
      <c r="F114" s="7" t="s">
        <v>19</v>
      </c>
      <c r="G114" s="7" t="s">
        <v>1419</v>
      </c>
      <c r="H114" s="6">
        <v>150000000</v>
      </c>
      <c r="I114" s="6">
        <v>48773104</v>
      </c>
      <c r="J114" s="5">
        <v>43910</v>
      </c>
      <c r="K114" s="5">
        <v>43927</v>
      </c>
      <c r="L114" s="7" t="s">
        <v>1239</v>
      </c>
      <c r="M114" s="7" t="s">
        <v>1240</v>
      </c>
    </row>
    <row r="115" spans="1:13" ht="72" customHeight="1" x14ac:dyDescent="0.25">
      <c r="A115" s="7">
        <f t="shared" si="1"/>
        <v>113</v>
      </c>
      <c r="B115" s="7" t="s">
        <v>153</v>
      </c>
      <c r="C115" s="3" t="s">
        <v>453</v>
      </c>
      <c r="D115" s="7" t="s">
        <v>1420</v>
      </c>
      <c r="E115" s="2" t="s">
        <v>1421</v>
      </c>
      <c r="F115" s="7" t="s">
        <v>19</v>
      </c>
      <c r="G115" s="7" t="s">
        <v>74</v>
      </c>
      <c r="H115" s="6">
        <v>20000000</v>
      </c>
      <c r="I115" s="6">
        <v>10000000</v>
      </c>
      <c r="J115" s="5">
        <v>43909</v>
      </c>
      <c r="K115" s="5">
        <v>43937</v>
      </c>
      <c r="L115" s="7" t="s">
        <v>1239</v>
      </c>
      <c r="M115" s="7" t="s">
        <v>129</v>
      </c>
    </row>
    <row r="116" spans="1:13" ht="72" customHeight="1" x14ac:dyDescent="0.25">
      <c r="A116" s="7">
        <f t="shared" si="1"/>
        <v>114</v>
      </c>
      <c r="B116" s="7" t="s">
        <v>421</v>
      </c>
      <c r="C116" s="3" t="s">
        <v>453</v>
      </c>
      <c r="D116" s="7" t="s">
        <v>1422</v>
      </c>
      <c r="E116" s="2" t="s">
        <v>1423</v>
      </c>
      <c r="F116" s="7" t="s">
        <v>44</v>
      </c>
      <c r="G116" s="7" t="s">
        <v>45</v>
      </c>
      <c r="H116" s="6">
        <v>300000000</v>
      </c>
      <c r="I116" s="6">
        <v>138750000</v>
      </c>
      <c r="J116" s="5">
        <v>43882</v>
      </c>
      <c r="K116" s="5">
        <v>43917</v>
      </c>
      <c r="L116" s="7" t="s">
        <v>1239</v>
      </c>
      <c r="M116" s="7" t="s">
        <v>1240</v>
      </c>
    </row>
    <row r="117" spans="1:13" ht="72" customHeight="1" x14ac:dyDescent="0.25">
      <c r="A117" s="7">
        <f t="shared" si="1"/>
        <v>115</v>
      </c>
      <c r="B117" s="7" t="s">
        <v>49</v>
      </c>
      <c r="C117" s="7" t="s">
        <v>683</v>
      </c>
      <c r="D117" s="7" t="s">
        <v>1424</v>
      </c>
      <c r="E117" s="2" t="s">
        <v>439</v>
      </c>
      <c r="F117" s="7" t="s">
        <v>19</v>
      </c>
      <c r="G117" s="7" t="s">
        <v>31</v>
      </c>
      <c r="H117" s="6">
        <v>400000000</v>
      </c>
      <c r="I117" s="6">
        <v>114000000</v>
      </c>
      <c r="J117" s="5">
        <v>43924</v>
      </c>
      <c r="K117" s="5">
        <v>44008</v>
      </c>
      <c r="L117" s="7" t="s">
        <v>1239</v>
      </c>
      <c r="M117" s="7" t="s">
        <v>1240</v>
      </c>
    </row>
    <row r="118" spans="1:13" ht="72" customHeight="1" x14ac:dyDescent="0.25">
      <c r="A118" s="7">
        <f t="shared" si="1"/>
        <v>116</v>
      </c>
      <c r="B118" s="7" t="s">
        <v>251</v>
      </c>
      <c r="C118" s="7" t="s">
        <v>688</v>
      </c>
      <c r="D118" s="7" t="s">
        <v>1425</v>
      </c>
      <c r="E118" s="2" t="s">
        <v>238</v>
      </c>
      <c r="F118" s="7" t="s">
        <v>19</v>
      </c>
      <c r="G118" s="7" t="s">
        <v>239</v>
      </c>
      <c r="H118" s="6">
        <v>220000000</v>
      </c>
      <c r="I118" s="6">
        <v>67000000</v>
      </c>
      <c r="J118" s="5">
        <v>43931</v>
      </c>
      <c r="K118" s="5">
        <v>43942</v>
      </c>
      <c r="L118" s="7" t="s">
        <v>1239</v>
      </c>
      <c r="M118" s="7" t="s">
        <v>1240</v>
      </c>
    </row>
    <row r="119" spans="1:13" ht="72" customHeight="1" x14ac:dyDescent="0.25">
      <c r="A119" s="7">
        <f t="shared" si="1"/>
        <v>117</v>
      </c>
      <c r="B119" s="7" t="s">
        <v>499</v>
      </c>
      <c r="C119" s="3" t="s">
        <v>453</v>
      </c>
      <c r="D119" s="7" t="s">
        <v>1426</v>
      </c>
      <c r="E119" s="2" t="s">
        <v>398</v>
      </c>
      <c r="F119" s="7" t="s">
        <v>19</v>
      </c>
      <c r="G119" s="7" t="s">
        <v>163</v>
      </c>
      <c r="H119" s="6">
        <v>110000000</v>
      </c>
      <c r="I119" s="6">
        <v>1500000</v>
      </c>
      <c r="J119" s="5">
        <v>43948</v>
      </c>
      <c r="K119" s="5">
        <v>43977</v>
      </c>
      <c r="L119" s="7" t="s">
        <v>1239</v>
      </c>
      <c r="M119" s="7" t="s">
        <v>1240</v>
      </c>
    </row>
    <row r="120" spans="1:13" ht="72" customHeight="1" x14ac:dyDescent="0.25">
      <c r="A120" s="7">
        <f t="shared" si="1"/>
        <v>118</v>
      </c>
      <c r="B120" s="7" t="s">
        <v>6</v>
      </c>
      <c r="C120" s="7" t="s">
        <v>688</v>
      </c>
      <c r="D120" s="7" t="s">
        <v>1427</v>
      </c>
      <c r="E120" s="2" t="s">
        <v>1428</v>
      </c>
      <c r="F120" s="7" t="s">
        <v>19</v>
      </c>
      <c r="G120" s="7" t="s">
        <v>227</v>
      </c>
      <c r="H120" s="6">
        <v>60000000</v>
      </c>
      <c r="I120" s="6">
        <v>25000000</v>
      </c>
      <c r="J120" s="5">
        <v>43955</v>
      </c>
      <c r="K120" s="5">
        <v>43972</v>
      </c>
      <c r="L120" s="7" t="s">
        <v>1239</v>
      </c>
      <c r="M120" s="7" t="s">
        <v>1240</v>
      </c>
    </row>
    <row r="121" spans="1:13" ht="72" customHeight="1" x14ac:dyDescent="0.25">
      <c r="A121" s="7">
        <f t="shared" si="1"/>
        <v>119</v>
      </c>
      <c r="B121" s="7" t="s">
        <v>6</v>
      </c>
      <c r="C121" s="7" t="s">
        <v>688</v>
      </c>
      <c r="D121" s="7" t="s">
        <v>1427</v>
      </c>
      <c r="E121" s="2" t="s">
        <v>1428</v>
      </c>
      <c r="F121" s="7" t="s">
        <v>19</v>
      </c>
      <c r="G121" s="7" t="s">
        <v>227</v>
      </c>
      <c r="H121" s="6">
        <v>60000000</v>
      </c>
      <c r="I121" s="6">
        <v>30000000</v>
      </c>
      <c r="J121" s="5">
        <v>43956</v>
      </c>
      <c r="K121" s="5">
        <v>43972</v>
      </c>
      <c r="L121" s="7" t="s">
        <v>1239</v>
      </c>
      <c r="M121" s="7" t="s">
        <v>1240</v>
      </c>
    </row>
    <row r="122" spans="1:13" ht="72" customHeight="1" x14ac:dyDescent="0.25">
      <c r="A122" s="7">
        <f t="shared" si="1"/>
        <v>120</v>
      </c>
      <c r="B122" s="125" t="s">
        <v>177</v>
      </c>
      <c r="C122" s="7" t="s">
        <v>295</v>
      </c>
      <c r="D122" s="7" t="s">
        <v>1429</v>
      </c>
      <c r="E122" s="2" t="s">
        <v>209</v>
      </c>
      <c r="F122" s="7" t="s">
        <v>19</v>
      </c>
      <c r="G122" s="7" t="s">
        <v>31</v>
      </c>
      <c r="H122" s="6">
        <v>40000000</v>
      </c>
      <c r="I122" s="6">
        <v>14000000</v>
      </c>
      <c r="J122" s="5">
        <v>43957</v>
      </c>
      <c r="K122" s="5">
        <v>43972</v>
      </c>
      <c r="L122" s="7" t="s">
        <v>1239</v>
      </c>
      <c r="M122" s="7" t="s">
        <v>1240</v>
      </c>
    </row>
    <row r="123" spans="1:13" ht="72" customHeight="1" x14ac:dyDescent="0.25">
      <c r="A123" s="7">
        <f t="shared" si="1"/>
        <v>121</v>
      </c>
      <c r="B123" s="7" t="s">
        <v>280</v>
      </c>
      <c r="C123" s="7" t="s">
        <v>361</v>
      </c>
      <c r="D123" s="7" t="s">
        <v>287</v>
      </c>
      <c r="E123" s="2" t="s">
        <v>272</v>
      </c>
      <c r="F123" s="7" t="s">
        <v>44</v>
      </c>
      <c r="G123" s="7" t="s">
        <v>45</v>
      </c>
      <c r="H123" s="6">
        <v>45220000</v>
      </c>
      <c r="I123" s="6">
        <v>7000000</v>
      </c>
      <c r="J123" s="5">
        <v>43874</v>
      </c>
      <c r="K123" s="5">
        <v>43927</v>
      </c>
      <c r="L123" s="7" t="s">
        <v>1239</v>
      </c>
      <c r="M123" s="7" t="s">
        <v>1240</v>
      </c>
    </row>
    <row r="124" spans="1:13" ht="72" customHeight="1" x14ac:dyDescent="0.25">
      <c r="A124" s="7">
        <f t="shared" si="1"/>
        <v>122</v>
      </c>
      <c r="B124" s="7" t="s">
        <v>297</v>
      </c>
      <c r="C124" s="11" t="s">
        <v>296</v>
      </c>
      <c r="D124" s="2" t="s">
        <v>1430</v>
      </c>
      <c r="E124" s="7" t="s">
        <v>1431</v>
      </c>
      <c r="F124" s="7" t="s">
        <v>19</v>
      </c>
      <c r="G124" s="7" t="s">
        <v>164</v>
      </c>
      <c r="H124" s="6">
        <v>25000000</v>
      </c>
      <c r="I124" s="6">
        <v>9082700</v>
      </c>
      <c r="J124" s="5">
        <v>43920</v>
      </c>
      <c r="K124" s="5">
        <v>43962</v>
      </c>
      <c r="L124" s="7" t="s">
        <v>1239</v>
      </c>
      <c r="M124" s="7" t="s">
        <v>129</v>
      </c>
    </row>
    <row r="125" spans="1:13" ht="72" customHeight="1" x14ac:dyDescent="0.25">
      <c r="A125" s="7">
        <f t="shared" si="1"/>
        <v>123</v>
      </c>
      <c r="B125" s="125" t="s">
        <v>177</v>
      </c>
      <c r="C125" s="7" t="s">
        <v>361</v>
      </c>
      <c r="D125" s="2" t="s">
        <v>519</v>
      </c>
      <c r="E125" s="7" t="s">
        <v>1432</v>
      </c>
      <c r="F125" s="7" t="s">
        <v>19</v>
      </c>
      <c r="G125" s="7" t="s">
        <v>1433</v>
      </c>
      <c r="H125" s="6">
        <v>160450000</v>
      </c>
      <c r="I125" s="6">
        <v>80093197</v>
      </c>
      <c r="J125" s="5">
        <v>43956</v>
      </c>
      <c r="K125" s="5">
        <v>43976</v>
      </c>
      <c r="L125" s="7" t="s">
        <v>1239</v>
      </c>
      <c r="M125" s="7" t="s">
        <v>1240</v>
      </c>
    </row>
    <row r="126" spans="1:13" ht="72" customHeight="1" x14ac:dyDescent="0.25">
      <c r="A126" s="7">
        <f t="shared" si="1"/>
        <v>124</v>
      </c>
      <c r="B126" s="125" t="s">
        <v>177</v>
      </c>
      <c r="C126" s="7" t="s">
        <v>361</v>
      </c>
      <c r="D126" s="2" t="s">
        <v>519</v>
      </c>
      <c r="E126" s="7" t="s">
        <v>1434</v>
      </c>
      <c r="F126" s="7" t="s">
        <v>44</v>
      </c>
      <c r="G126" s="7" t="s">
        <v>324</v>
      </c>
      <c r="H126" s="6">
        <v>31960000</v>
      </c>
      <c r="I126" s="6">
        <v>15953746</v>
      </c>
      <c r="J126" s="5">
        <v>43956</v>
      </c>
      <c r="K126" s="5">
        <v>43976</v>
      </c>
      <c r="L126" s="7" t="s">
        <v>1239</v>
      </c>
      <c r="M126" s="7" t="s">
        <v>1240</v>
      </c>
    </row>
    <row r="127" spans="1:13" ht="72" customHeight="1" x14ac:dyDescent="0.25">
      <c r="A127" s="7">
        <f t="shared" si="1"/>
        <v>125</v>
      </c>
      <c r="B127" s="125" t="s">
        <v>177</v>
      </c>
      <c r="C127" s="7" t="s">
        <v>361</v>
      </c>
      <c r="D127" s="2" t="s">
        <v>519</v>
      </c>
      <c r="E127" s="7" t="s">
        <v>1435</v>
      </c>
      <c r="F127" s="7" t="s">
        <v>19</v>
      </c>
      <c r="G127" s="7" t="s">
        <v>1436</v>
      </c>
      <c r="H127" s="6">
        <v>2400000</v>
      </c>
      <c r="I127" s="6">
        <v>1198029</v>
      </c>
      <c r="J127" s="5">
        <v>43956</v>
      </c>
      <c r="K127" s="5">
        <v>43976</v>
      </c>
      <c r="L127" s="7" t="s">
        <v>1239</v>
      </c>
      <c r="M127" s="7" t="s">
        <v>1240</v>
      </c>
    </row>
    <row r="128" spans="1:13" ht="72" customHeight="1" x14ac:dyDescent="0.25">
      <c r="A128" s="7">
        <f t="shared" si="1"/>
        <v>126</v>
      </c>
      <c r="B128" s="7" t="s">
        <v>49</v>
      </c>
      <c r="C128" s="7" t="s">
        <v>1249</v>
      </c>
      <c r="D128" s="2" t="s">
        <v>1437</v>
      </c>
      <c r="E128" s="7" t="s">
        <v>1438</v>
      </c>
      <c r="F128" s="7" t="s">
        <v>14</v>
      </c>
      <c r="G128" s="7" t="s">
        <v>345</v>
      </c>
      <c r="H128" s="6">
        <v>400000000</v>
      </c>
      <c r="I128" s="6">
        <v>200000000</v>
      </c>
      <c r="J128" s="5">
        <v>43964</v>
      </c>
      <c r="K128" s="5">
        <v>43966</v>
      </c>
      <c r="L128" s="7" t="s">
        <v>1239</v>
      </c>
      <c r="M128" s="7" t="s">
        <v>129</v>
      </c>
    </row>
    <row r="129" spans="1:21" ht="72" customHeight="1" x14ac:dyDescent="0.25">
      <c r="A129" s="7">
        <f t="shared" si="1"/>
        <v>127</v>
      </c>
      <c r="B129" s="7" t="s">
        <v>333</v>
      </c>
      <c r="C129" s="11" t="s">
        <v>296</v>
      </c>
      <c r="D129" s="2" t="s">
        <v>1439</v>
      </c>
      <c r="E129" s="7" t="s">
        <v>1440</v>
      </c>
      <c r="F129" s="7" t="s">
        <v>19</v>
      </c>
      <c r="G129" s="7" t="s">
        <v>227</v>
      </c>
      <c r="H129" s="6">
        <v>31000000</v>
      </c>
      <c r="I129" s="6">
        <v>13157554</v>
      </c>
      <c r="J129" s="5">
        <v>43957</v>
      </c>
      <c r="K129" s="5">
        <v>43992</v>
      </c>
      <c r="L129" s="7" t="s">
        <v>1239</v>
      </c>
      <c r="M129" s="7" t="s">
        <v>1240</v>
      </c>
    </row>
    <row r="130" spans="1:21" ht="72" customHeight="1" x14ac:dyDescent="0.25">
      <c r="A130" s="7">
        <f t="shared" si="1"/>
        <v>128</v>
      </c>
      <c r="B130" s="7" t="s">
        <v>375</v>
      </c>
      <c r="C130" s="11" t="s">
        <v>296</v>
      </c>
      <c r="D130" s="2" t="s">
        <v>1441</v>
      </c>
      <c r="E130" s="7" t="s">
        <v>1442</v>
      </c>
      <c r="F130" s="7" t="s">
        <v>19</v>
      </c>
      <c r="G130" s="7" t="s">
        <v>31</v>
      </c>
      <c r="H130" s="6">
        <v>350000000</v>
      </c>
      <c r="I130" s="6">
        <v>175000000</v>
      </c>
      <c r="J130" s="5">
        <v>43966</v>
      </c>
      <c r="K130" s="5">
        <v>43971</v>
      </c>
      <c r="L130" s="7" t="s">
        <v>1239</v>
      </c>
      <c r="M130" s="7" t="s">
        <v>1240</v>
      </c>
    </row>
    <row r="131" spans="1:21" ht="75" customHeight="1" x14ac:dyDescent="0.25">
      <c r="A131" s="7">
        <f t="shared" ref="A131:A194" si="2">A130+1</f>
        <v>129</v>
      </c>
      <c r="B131" s="7" t="s">
        <v>1236</v>
      </c>
      <c r="C131" s="7" t="s">
        <v>361</v>
      </c>
      <c r="D131" s="7" t="s">
        <v>1443</v>
      </c>
      <c r="E131" s="7" t="s">
        <v>240</v>
      </c>
      <c r="F131" s="7" t="s">
        <v>19</v>
      </c>
      <c r="G131" s="7" t="s">
        <v>1444</v>
      </c>
      <c r="H131" s="6">
        <v>10700000</v>
      </c>
      <c r="I131" s="6">
        <v>5350000</v>
      </c>
      <c r="J131" s="5">
        <v>43970</v>
      </c>
      <c r="K131" s="5">
        <v>43973</v>
      </c>
      <c r="L131" s="7" t="s">
        <v>1239</v>
      </c>
      <c r="M131" s="7" t="s">
        <v>1240</v>
      </c>
    </row>
    <row r="132" spans="1:21" ht="47.25" x14ac:dyDescent="0.25">
      <c r="A132" s="7">
        <f t="shared" si="2"/>
        <v>130</v>
      </c>
      <c r="B132" s="7" t="s">
        <v>336</v>
      </c>
      <c r="C132" s="7" t="s">
        <v>547</v>
      </c>
      <c r="D132" s="7" t="s">
        <v>1445</v>
      </c>
      <c r="E132" s="7" t="s">
        <v>513</v>
      </c>
      <c r="F132" s="7" t="s">
        <v>19</v>
      </c>
      <c r="G132" s="7" t="s">
        <v>285</v>
      </c>
      <c r="H132" s="6">
        <v>163000000</v>
      </c>
      <c r="I132" s="6">
        <v>42351685</v>
      </c>
      <c r="J132" s="5">
        <v>43965</v>
      </c>
      <c r="K132" s="5">
        <v>43987</v>
      </c>
      <c r="L132" s="7" t="s">
        <v>1239</v>
      </c>
      <c r="M132" s="7" t="s">
        <v>1296</v>
      </c>
      <c r="U132" s="113" t="s">
        <v>96</v>
      </c>
    </row>
    <row r="133" spans="1:21" ht="60" customHeight="1" x14ac:dyDescent="0.25">
      <c r="A133" s="7">
        <f t="shared" si="2"/>
        <v>131</v>
      </c>
      <c r="B133" s="7" t="s">
        <v>336</v>
      </c>
      <c r="C133" s="11" t="s">
        <v>296</v>
      </c>
      <c r="D133" s="7" t="s">
        <v>1446</v>
      </c>
      <c r="E133" s="7" t="s">
        <v>203</v>
      </c>
      <c r="F133" s="7" t="s">
        <v>19</v>
      </c>
      <c r="G133" s="7" t="s">
        <v>227</v>
      </c>
      <c r="H133" s="6">
        <v>200000000</v>
      </c>
      <c r="I133" s="6">
        <v>93000000</v>
      </c>
      <c r="J133" s="5">
        <v>43966</v>
      </c>
      <c r="K133" s="5">
        <v>43973</v>
      </c>
      <c r="L133" s="7" t="s">
        <v>1239</v>
      </c>
      <c r="M133" s="7" t="s">
        <v>1240</v>
      </c>
    </row>
    <row r="134" spans="1:21" ht="45" customHeight="1" x14ac:dyDescent="0.25">
      <c r="A134" s="7">
        <f t="shared" si="2"/>
        <v>132</v>
      </c>
      <c r="B134" s="7" t="s">
        <v>49</v>
      </c>
      <c r="C134" s="7" t="s">
        <v>361</v>
      </c>
      <c r="D134" s="7" t="s">
        <v>1447</v>
      </c>
      <c r="E134" s="7" t="s">
        <v>191</v>
      </c>
      <c r="F134" s="7" t="s">
        <v>44</v>
      </c>
      <c r="G134" s="7" t="s">
        <v>45</v>
      </c>
      <c r="H134" s="6">
        <v>57800000</v>
      </c>
      <c r="I134" s="6">
        <v>27500000</v>
      </c>
      <c r="J134" s="5">
        <v>43973</v>
      </c>
      <c r="K134" s="5">
        <v>43976</v>
      </c>
      <c r="L134" s="7" t="s">
        <v>1239</v>
      </c>
      <c r="M134" s="7" t="s">
        <v>1240</v>
      </c>
    </row>
    <row r="135" spans="1:21" ht="60" customHeight="1" x14ac:dyDescent="0.25">
      <c r="A135" s="7">
        <f t="shared" si="2"/>
        <v>133</v>
      </c>
      <c r="B135" s="7" t="s">
        <v>436</v>
      </c>
      <c r="C135" s="3" t="s">
        <v>453</v>
      </c>
      <c r="D135" s="7" t="s">
        <v>1448</v>
      </c>
      <c r="E135" s="7" t="s">
        <v>1449</v>
      </c>
      <c r="F135" s="7" t="s">
        <v>19</v>
      </c>
      <c r="G135" s="7" t="s">
        <v>227</v>
      </c>
      <c r="H135" s="6">
        <v>160000000</v>
      </c>
      <c r="I135" s="6">
        <v>80000000</v>
      </c>
      <c r="J135" s="5">
        <v>43964</v>
      </c>
      <c r="K135" s="5">
        <v>43968</v>
      </c>
      <c r="L135" s="7" t="s">
        <v>1239</v>
      </c>
      <c r="M135" s="7" t="s">
        <v>1240</v>
      </c>
    </row>
    <row r="136" spans="1:21" ht="51" customHeight="1" x14ac:dyDescent="0.25">
      <c r="A136" s="7">
        <f t="shared" si="2"/>
        <v>134</v>
      </c>
      <c r="B136" s="125" t="s">
        <v>177</v>
      </c>
      <c r="C136" s="7" t="s">
        <v>361</v>
      </c>
      <c r="D136" s="7" t="s">
        <v>1450</v>
      </c>
      <c r="E136" s="7" t="s">
        <v>1451</v>
      </c>
      <c r="F136" s="7" t="s">
        <v>19</v>
      </c>
      <c r="G136" s="7" t="s">
        <v>1452</v>
      </c>
      <c r="H136" s="6">
        <v>218768000</v>
      </c>
      <c r="I136" s="6">
        <v>109204291</v>
      </c>
      <c r="J136" s="5">
        <v>43966</v>
      </c>
      <c r="K136" s="5">
        <v>43976</v>
      </c>
      <c r="L136" s="7" t="s">
        <v>1239</v>
      </c>
      <c r="M136" s="7" t="s">
        <v>129</v>
      </c>
    </row>
    <row r="137" spans="1:21" ht="120" customHeight="1" x14ac:dyDescent="0.25">
      <c r="A137" s="7">
        <f t="shared" si="2"/>
        <v>135</v>
      </c>
      <c r="B137" s="7" t="s">
        <v>297</v>
      </c>
      <c r="C137" s="7" t="s">
        <v>295</v>
      </c>
      <c r="D137" s="7" t="s">
        <v>1453</v>
      </c>
      <c r="E137" s="7" t="s">
        <v>1454</v>
      </c>
      <c r="F137" s="126" t="s">
        <v>23</v>
      </c>
      <c r="G137" s="7" t="s">
        <v>183</v>
      </c>
      <c r="H137" s="6">
        <v>28000000</v>
      </c>
      <c r="I137" s="6">
        <v>6000000</v>
      </c>
      <c r="J137" s="5">
        <v>43927</v>
      </c>
      <c r="K137" s="5">
        <v>43973</v>
      </c>
      <c r="L137" s="7" t="s">
        <v>1239</v>
      </c>
      <c r="M137" s="7" t="s">
        <v>129</v>
      </c>
    </row>
    <row r="138" spans="1:21" ht="113.25" customHeight="1" x14ac:dyDescent="0.25">
      <c r="A138" s="7">
        <f t="shared" si="2"/>
        <v>136</v>
      </c>
      <c r="B138" s="7" t="s">
        <v>49</v>
      </c>
      <c r="C138" s="3" t="s">
        <v>453</v>
      </c>
      <c r="D138" s="7" t="s">
        <v>1455</v>
      </c>
      <c r="E138" s="7" t="s">
        <v>1456</v>
      </c>
      <c r="F138" s="7" t="s">
        <v>44</v>
      </c>
      <c r="G138" s="7" t="s">
        <v>1457</v>
      </c>
      <c r="H138" s="6">
        <v>130000000</v>
      </c>
      <c r="I138" s="6">
        <v>6508814</v>
      </c>
      <c r="J138" s="5">
        <v>43980</v>
      </c>
      <c r="K138" s="5">
        <v>43987</v>
      </c>
      <c r="L138" s="7" t="s">
        <v>1239</v>
      </c>
      <c r="M138" s="7" t="s">
        <v>1240</v>
      </c>
    </row>
    <row r="139" spans="1:21" ht="75" customHeight="1" x14ac:dyDescent="0.25">
      <c r="A139" s="7">
        <f t="shared" si="2"/>
        <v>137</v>
      </c>
      <c r="B139" s="7" t="s">
        <v>49</v>
      </c>
      <c r="C139" s="7" t="s">
        <v>361</v>
      </c>
      <c r="D139" s="7" t="s">
        <v>1458</v>
      </c>
      <c r="E139" s="7" t="s">
        <v>1459</v>
      </c>
      <c r="F139" s="7" t="s">
        <v>44</v>
      </c>
      <c r="G139" s="7" t="s">
        <v>616</v>
      </c>
      <c r="H139" s="6">
        <v>1634031186</v>
      </c>
      <c r="I139" s="6">
        <v>794784647</v>
      </c>
      <c r="J139" s="5">
        <v>44050</v>
      </c>
      <c r="K139" s="5">
        <v>44071</v>
      </c>
      <c r="L139" s="7" t="s">
        <v>1239</v>
      </c>
      <c r="M139" s="7" t="s">
        <v>111</v>
      </c>
    </row>
    <row r="140" spans="1:21" ht="75" customHeight="1" x14ac:dyDescent="0.25">
      <c r="A140" s="7">
        <f t="shared" si="2"/>
        <v>138</v>
      </c>
      <c r="B140" s="7" t="s">
        <v>297</v>
      </c>
      <c r="C140" s="7" t="s">
        <v>361</v>
      </c>
      <c r="D140" s="7" t="s">
        <v>1460</v>
      </c>
      <c r="E140" s="7" t="s">
        <v>331</v>
      </c>
      <c r="F140" s="7" t="s">
        <v>1461</v>
      </c>
      <c r="G140" s="7" t="s">
        <v>106</v>
      </c>
      <c r="H140" s="6">
        <v>8000000</v>
      </c>
      <c r="I140" s="6">
        <v>867800</v>
      </c>
      <c r="J140" s="5">
        <v>43978</v>
      </c>
      <c r="K140" s="5">
        <v>43999</v>
      </c>
      <c r="L140" s="7" t="s">
        <v>1239</v>
      </c>
      <c r="M140" s="7" t="s">
        <v>129</v>
      </c>
    </row>
    <row r="141" spans="1:21" ht="60" customHeight="1" x14ac:dyDescent="0.25">
      <c r="A141" s="7">
        <f t="shared" si="2"/>
        <v>139</v>
      </c>
      <c r="B141" s="7" t="s">
        <v>336</v>
      </c>
      <c r="C141" s="3" t="s">
        <v>453</v>
      </c>
      <c r="D141" s="7" t="s">
        <v>1462</v>
      </c>
      <c r="E141" s="7" t="s">
        <v>193</v>
      </c>
      <c r="F141" s="7" t="s">
        <v>47</v>
      </c>
      <c r="G141" s="7" t="s">
        <v>225</v>
      </c>
      <c r="H141" s="6">
        <v>400000000</v>
      </c>
      <c r="I141" s="6">
        <v>49012450</v>
      </c>
      <c r="J141" s="5">
        <v>43991</v>
      </c>
      <c r="K141" s="5">
        <v>43999</v>
      </c>
      <c r="L141" s="7" t="s">
        <v>1239</v>
      </c>
      <c r="M141" s="7" t="s">
        <v>1296</v>
      </c>
    </row>
    <row r="142" spans="1:21" ht="75" customHeight="1" x14ac:dyDescent="0.25">
      <c r="A142" s="7">
        <f t="shared" si="2"/>
        <v>140</v>
      </c>
      <c r="B142" s="7" t="s">
        <v>251</v>
      </c>
      <c r="C142" s="7" t="s">
        <v>361</v>
      </c>
      <c r="D142" s="7" t="s">
        <v>1463</v>
      </c>
      <c r="E142" s="7" t="s">
        <v>1464</v>
      </c>
      <c r="F142" s="7" t="s">
        <v>19</v>
      </c>
      <c r="G142" s="7" t="s">
        <v>1465</v>
      </c>
      <c r="H142" s="6">
        <v>3080000</v>
      </c>
      <c r="I142" s="6">
        <v>1540000</v>
      </c>
      <c r="J142" s="5">
        <v>43985</v>
      </c>
      <c r="K142" s="5">
        <v>43994</v>
      </c>
      <c r="L142" s="7" t="s">
        <v>1239</v>
      </c>
      <c r="M142" s="7" t="s">
        <v>1240</v>
      </c>
    </row>
    <row r="143" spans="1:21" ht="45" customHeight="1" x14ac:dyDescent="0.25">
      <c r="A143" s="7">
        <f t="shared" si="2"/>
        <v>141</v>
      </c>
      <c r="B143" s="7" t="s">
        <v>499</v>
      </c>
      <c r="C143" s="7" t="s">
        <v>295</v>
      </c>
      <c r="D143" s="7" t="s">
        <v>1466</v>
      </c>
      <c r="E143" s="7" t="s">
        <v>508</v>
      </c>
      <c r="F143" s="7" t="s">
        <v>44</v>
      </c>
      <c r="G143" s="7" t="s">
        <v>346</v>
      </c>
      <c r="H143" s="6">
        <v>600000000</v>
      </c>
      <c r="I143" s="6">
        <v>300000000</v>
      </c>
      <c r="J143" s="5">
        <v>44011</v>
      </c>
      <c r="K143" s="5">
        <v>44028</v>
      </c>
      <c r="L143" s="7" t="s">
        <v>1239</v>
      </c>
      <c r="M143" s="7" t="s">
        <v>129</v>
      </c>
    </row>
    <row r="144" spans="1:21" ht="135" customHeight="1" x14ac:dyDescent="0.25">
      <c r="A144" s="7">
        <f t="shared" si="2"/>
        <v>142</v>
      </c>
      <c r="B144" s="7" t="s">
        <v>49</v>
      </c>
      <c r="C144" s="7" t="s">
        <v>567</v>
      </c>
      <c r="D144" s="7" t="s">
        <v>1467</v>
      </c>
      <c r="E144" s="7" t="s">
        <v>1468</v>
      </c>
      <c r="F144" s="126" t="s">
        <v>23</v>
      </c>
      <c r="G144" s="7" t="s">
        <v>122</v>
      </c>
      <c r="H144" s="6">
        <v>3000000000</v>
      </c>
      <c r="I144" s="6">
        <v>1500000000</v>
      </c>
      <c r="J144" s="5">
        <v>44005</v>
      </c>
      <c r="K144" s="5">
        <v>44028</v>
      </c>
      <c r="L144" s="7" t="s">
        <v>1239</v>
      </c>
      <c r="M144" s="7" t="s">
        <v>1240</v>
      </c>
    </row>
    <row r="145" spans="1:13" ht="75" customHeight="1" x14ac:dyDescent="0.25">
      <c r="A145" s="7">
        <f t="shared" si="2"/>
        <v>143</v>
      </c>
      <c r="B145" s="7" t="s">
        <v>297</v>
      </c>
      <c r="C145" s="7" t="s">
        <v>683</v>
      </c>
      <c r="D145" s="7" t="s">
        <v>1469</v>
      </c>
      <c r="E145" s="7" t="s">
        <v>1470</v>
      </c>
      <c r="F145" s="7" t="s">
        <v>19</v>
      </c>
      <c r="G145" s="7" t="s">
        <v>1471</v>
      </c>
      <c r="H145" s="6">
        <v>600000000</v>
      </c>
      <c r="I145" s="6">
        <v>300000000</v>
      </c>
      <c r="J145" s="5">
        <v>43992</v>
      </c>
      <c r="K145" s="5">
        <v>44015</v>
      </c>
      <c r="L145" s="7" t="s">
        <v>1239</v>
      </c>
      <c r="M145" s="7" t="s">
        <v>1351</v>
      </c>
    </row>
    <row r="146" spans="1:13" ht="75" customHeight="1" x14ac:dyDescent="0.25">
      <c r="A146" s="7">
        <f t="shared" si="2"/>
        <v>144</v>
      </c>
      <c r="B146" s="7" t="s">
        <v>421</v>
      </c>
      <c r="C146" s="11" t="s">
        <v>296</v>
      </c>
      <c r="D146" s="7" t="s">
        <v>1472</v>
      </c>
      <c r="E146" s="7" t="s">
        <v>1473</v>
      </c>
      <c r="F146" s="7" t="s">
        <v>19</v>
      </c>
      <c r="G146" s="7" t="s">
        <v>62</v>
      </c>
      <c r="H146" s="6">
        <v>10000000</v>
      </c>
      <c r="I146" s="6">
        <v>3887500</v>
      </c>
      <c r="J146" s="5">
        <v>43999</v>
      </c>
      <c r="K146" s="5">
        <v>44025</v>
      </c>
      <c r="L146" s="7" t="s">
        <v>1239</v>
      </c>
      <c r="M146" s="7" t="s">
        <v>129</v>
      </c>
    </row>
    <row r="147" spans="1:13" ht="63" x14ac:dyDescent="0.25">
      <c r="A147" s="7">
        <f t="shared" si="2"/>
        <v>145</v>
      </c>
      <c r="B147" s="7" t="s">
        <v>49</v>
      </c>
      <c r="C147" s="7" t="s">
        <v>547</v>
      </c>
      <c r="D147" s="7" t="s">
        <v>1474</v>
      </c>
      <c r="E147" s="7" t="s">
        <v>1475</v>
      </c>
      <c r="F147" s="7" t="s">
        <v>19</v>
      </c>
      <c r="G147" s="7" t="s">
        <v>1476</v>
      </c>
      <c r="H147" s="6">
        <v>12500000</v>
      </c>
      <c r="I147" s="6">
        <v>900394</v>
      </c>
      <c r="J147" s="5">
        <v>44025</v>
      </c>
      <c r="K147" s="5">
        <v>44070</v>
      </c>
      <c r="L147" s="7" t="s">
        <v>1239</v>
      </c>
      <c r="M147" s="7" t="s">
        <v>129</v>
      </c>
    </row>
    <row r="148" spans="1:13" ht="75" customHeight="1" x14ac:dyDescent="0.25">
      <c r="A148" s="7">
        <f t="shared" si="2"/>
        <v>146</v>
      </c>
      <c r="B148" s="7" t="s">
        <v>375</v>
      </c>
      <c r="C148" s="7" t="s">
        <v>683</v>
      </c>
      <c r="D148" s="7" t="s">
        <v>1477</v>
      </c>
      <c r="E148" s="7" t="s">
        <v>1478</v>
      </c>
      <c r="F148" s="7" t="s">
        <v>19</v>
      </c>
      <c r="G148" s="7" t="s">
        <v>212</v>
      </c>
      <c r="H148" s="6">
        <v>210000000</v>
      </c>
      <c r="I148" s="6">
        <v>100500000</v>
      </c>
      <c r="J148" s="5">
        <v>44029</v>
      </c>
      <c r="K148" s="5">
        <v>44036</v>
      </c>
      <c r="L148" s="7" t="s">
        <v>1239</v>
      </c>
      <c r="M148" s="7" t="s">
        <v>1240</v>
      </c>
    </row>
    <row r="149" spans="1:13" ht="90" customHeight="1" x14ac:dyDescent="0.25">
      <c r="A149" s="7">
        <f t="shared" si="2"/>
        <v>147</v>
      </c>
      <c r="B149" s="7" t="s">
        <v>333</v>
      </c>
      <c r="C149" s="3" t="s">
        <v>453</v>
      </c>
      <c r="D149" s="7" t="s">
        <v>1479</v>
      </c>
      <c r="E149" s="7" t="s">
        <v>1480</v>
      </c>
      <c r="F149" s="7" t="s">
        <v>19</v>
      </c>
      <c r="G149" s="7" t="s">
        <v>408</v>
      </c>
      <c r="H149" s="6">
        <v>200000000</v>
      </c>
      <c r="I149" s="6">
        <v>67500000</v>
      </c>
      <c r="J149" s="5">
        <v>44015</v>
      </c>
      <c r="K149" s="5">
        <v>44036</v>
      </c>
      <c r="L149" s="7" t="s">
        <v>1239</v>
      </c>
      <c r="M149" s="7" t="s">
        <v>129</v>
      </c>
    </row>
    <row r="150" spans="1:13" ht="75" customHeight="1" x14ac:dyDescent="0.25">
      <c r="A150" s="7">
        <f t="shared" si="2"/>
        <v>148</v>
      </c>
      <c r="B150" s="7" t="s">
        <v>1236</v>
      </c>
      <c r="C150" s="7" t="s">
        <v>689</v>
      </c>
      <c r="D150" s="7" t="s">
        <v>1481</v>
      </c>
      <c r="E150" s="7" t="s">
        <v>1482</v>
      </c>
      <c r="F150" s="7" t="s">
        <v>19</v>
      </c>
      <c r="G150" s="7" t="s">
        <v>31</v>
      </c>
      <c r="H150" s="6">
        <v>16000000</v>
      </c>
      <c r="I150" s="6">
        <v>2715299</v>
      </c>
      <c r="J150" s="5">
        <v>44032</v>
      </c>
      <c r="K150" s="5">
        <v>44069</v>
      </c>
      <c r="L150" s="7" t="s">
        <v>1239</v>
      </c>
      <c r="M150" s="7" t="s">
        <v>1240</v>
      </c>
    </row>
    <row r="151" spans="1:13" ht="105" customHeight="1" x14ac:dyDescent="0.25">
      <c r="A151" s="7">
        <f t="shared" si="2"/>
        <v>149</v>
      </c>
      <c r="B151" s="7" t="s">
        <v>297</v>
      </c>
      <c r="C151" s="7" t="s">
        <v>689</v>
      </c>
      <c r="D151" s="7" t="s">
        <v>1483</v>
      </c>
      <c r="E151" s="7" t="s">
        <v>1484</v>
      </c>
      <c r="F151" s="126" t="s">
        <v>23</v>
      </c>
      <c r="G151" s="7" t="s">
        <v>95</v>
      </c>
      <c r="H151" s="6">
        <v>90000000</v>
      </c>
      <c r="I151" s="6">
        <v>45000000</v>
      </c>
      <c r="J151" s="5">
        <v>44025</v>
      </c>
      <c r="K151" s="5">
        <v>44032</v>
      </c>
      <c r="L151" s="7" t="s">
        <v>1239</v>
      </c>
      <c r="M151" s="7" t="s">
        <v>1240</v>
      </c>
    </row>
    <row r="152" spans="1:13" ht="31.5" x14ac:dyDescent="0.25">
      <c r="A152" s="7">
        <f t="shared" si="2"/>
        <v>150</v>
      </c>
      <c r="B152" s="125" t="s">
        <v>177</v>
      </c>
      <c r="C152" s="7" t="s">
        <v>547</v>
      </c>
      <c r="D152" s="7" t="s">
        <v>1485</v>
      </c>
      <c r="E152" s="7" t="s">
        <v>528</v>
      </c>
      <c r="F152" s="7" t="s">
        <v>44</v>
      </c>
      <c r="G152" s="7" t="s">
        <v>208</v>
      </c>
      <c r="H152" s="6">
        <v>700000000</v>
      </c>
      <c r="I152" s="6">
        <v>52000000</v>
      </c>
      <c r="J152" s="5">
        <v>44022</v>
      </c>
      <c r="K152" s="5">
        <v>44039</v>
      </c>
      <c r="L152" s="7" t="s">
        <v>1239</v>
      </c>
      <c r="M152" s="7" t="s">
        <v>1240</v>
      </c>
    </row>
    <row r="153" spans="1:13" ht="105" customHeight="1" x14ac:dyDescent="0.25">
      <c r="A153" s="7">
        <f t="shared" si="2"/>
        <v>151</v>
      </c>
      <c r="B153" s="7" t="s">
        <v>49</v>
      </c>
      <c r="C153" s="3" t="s">
        <v>453</v>
      </c>
      <c r="D153" s="7" t="s">
        <v>1486</v>
      </c>
      <c r="E153" s="7" t="s">
        <v>1487</v>
      </c>
      <c r="F153" s="7" t="s">
        <v>19</v>
      </c>
      <c r="G153" s="7" t="s">
        <v>1488</v>
      </c>
      <c r="H153" s="6">
        <v>60000000</v>
      </c>
      <c r="I153" s="6">
        <v>30000000</v>
      </c>
      <c r="J153" s="5">
        <v>44041</v>
      </c>
      <c r="K153" s="5">
        <v>44049</v>
      </c>
      <c r="L153" s="7" t="s">
        <v>1239</v>
      </c>
      <c r="M153" s="7" t="s">
        <v>111</v>
      </c>
    </row>
    <row r="154" spans="1:13" ht="105" customHeight="1" x14ac:dyDescent="0.25">
      <c r="A154" s="7">
        <f t="shared" si="2"/>
        <v>152</v>
      </c>
      <c r="B154" s="7" t="s">
        <v>49</v>
      </c>
      <c r="C154" s="3" t="s">
        <v>453</v>
      </c>
      <c r="D154" s="7" t="s">
        <v>1486</v>
      </c>
      <c r="E154" s="7" t="s">
        <v>1487</v>
      </c>
      <c r="F154" s="7" t="s">
        <v>19</v>
      </c>
      <c r="G154" s="7" t="s">
        <v>1489</v>
      </c>
      <c r="H154" s="6">
        <v>60000000</v>
      </c>
      <c r="I154" s="6">
        <v>19456950</v>
      </c>
      <c r="J154" s="5">
        <v>44041</v>
      </c>
      <c r="K154" s="5">
        <v>44049</v>
      </c>
      <c r="L154" s="7" t="s">
        <v>1239</v>
      </c>
      <c r="M154" s="7" t="s">
        <v>111</v>
      </c>
    </row>
    <row r="155" spans="1:13" ht="90" customHeight="1" x14ac:dyDescent="0.25">
      <c r="A155" s="7">
        <f t="shared" si="2"/>
        <v>153</v>
      </c>
      <c r="B155" s="7" t="s">
        <v>236</v>
      </c>
      <c r="C155" s="11" t="s">
        <v>296</v>
      </c>
      <c r="D155" s="7" t="s">
        <v>1490</v>
      </c>
      <c r="E155" s="7" t="s">
        <v>1491</v>
      </c>
      <c r="F155" s="126" t="s">
        <v>23</v>
      </c>
      <c r="G155" s="7" t="s">
        <v>40</v>
      </c>
      <c r="H155" s="6">
        <v>100000000</v>
      </c>
      <c r="I155" s="6">
        <v>24474900</v>
      </c>
      <c r="J155" s="5">
        <v>44036</v>
      </c>
      <c r="K155" s="5">
        <v>44041</v>
      </c>
      <c r="L155" s="7" t="s">
        <v>1239</v>
      </c>
      <c r="M155" s="7" t="s">
        <v>1240</v>
      </c>
    </row>
    <row r="156" spans="1:13" ht="120" customHeight="1" x14ac:dyDescent="0.25">
      <c r="A156" s="7">
        <f t="shared" si="2"/>
        <v>154</v>
      </c>
      <c r="B156" s="7" t="s">
        <v>236</v>
      </c>
      <c r="C156" s="7" t="s">
        <v>683</v>
      </c>
      <c r="D156" s="7" t="s">
        <v>1492</v>
      </c>
      <c r="E156" s="7" t="s">
        <v>1493</v>
      </c>
      <c r="F156" s="7" t="s">
        <v>19</v>
      </c>
      <c r="G156" s="7" t="s">
        <v>76</v>
      </c>
      <c r="H156" s="6">
        <v>100000000</v>
      </c>
      <c r="I156" s="6">
        <v>27000000</v>
      </c>
      <c r="J156" s="5">
        <v>44054</v>
      </c>
      <c r="K156" s="5">
        <v>44060</v>
      </c>
      <c r="L156" s="7" t="s">
        <v>1239</v>
      </c>
      <c r="M156" s="7" t="s">
        <v>1240</v>
      </c>
    </row>
    <row r="157" spans="1:13" ht="120" customHeight="1" x14ac:dyDescent="0.25">
      <c r="A157" s="7">
        <f t="shared" si="2"/>
        <v>155</v>
      </c>
      <c r="B157" s="7" t="s">
        <v>153</v>
      </c>
      <c r="C157" s="7" t="s">
        <v>689</v>
      </c>
      <c r="D157" s="7" t="s">
        <v>1494</v>
      </c>
      <c r="E157" s="7" t="s">
        <v>1495</v>
      </c>
      <c r="F157" s="7" t="s">
        <v>19</v>
      </c>
      <c r="G157" s="7" t="s">
        <v>219</v>
      </c>
      <c r="H157" s="6">
        <v>500000000</v>
      </c>
      <c r="I157" s="6">
        <v>223770000</v>
      </c>
      <c r="J157" s="5">
        <v>44054</v>
      </c>
      <c r="K157" s="5">
        <v>44055</v>
      </c>
      <c r="L157" s="7" t="s">
        <v>1239</v>
      </c>
      <c r="M157" s="7" t="s">
        <v>1240</v>
      </c>
    </row>
    <row r="158" spans="1:13" ht="75" customHeight="1" x14ac:dyDescent="0.25">
      <c r="A158" s="7">
        <f t="shared" si="2"/>
        <v>156</v>
      </c>
      <c r="B158" s="125" t="s">
        <v>177</v>
      </c>
      <c r="C158" s="11" t="s">
        <v>296</v>
      </c>
      <c r="D158" s="7" t="s">
        <v>1496</v>
      </c>
      <c r="E158" s="7" t="s">
        <v>584</v>
      </c>
      <c r="F158" s="7" t="s">
        <v>47</v>
      </c>
      <c r="G158" s="7" t="s">
        <v>1497</v>
      </c>
      <c r="H158" s="6">
        <v>980000000</v>
      </c>
      <c r="I158" s="6">
        <v>478208065</v>
      </c>
      <c r="J158" s="5">
        <v>44057</v>
      </c>
      <c r="K158" s="5">
        <v>44069</v>
      </c>
      <c r="L158" s="7" t="s">
        <v>1239</v>
      </c>
      <c r="M158" s="7" t="s">
        <v>1240</v>
      </c>
    </row>
    <row r="159" spans="1:13" ht="45" customHeight="1" x14ac:dyDescent="0.25">
      <c r="A159" s="7">
        <f t="shared" si="2"/>
        <v>157</v>
      </c>
      <c r="B159" s="7" t="s">
        <v>436</v>
      </c>
      <c r="C159" s="7" t="s">
        <v>361</v>
      </c>
      <c r="D159" s="7" t="s">
        <v>1364</v>
      </c>
      <c r="E159" s="7" t="s">
        <v>272</v>
      </c>
      <c r="F159" s="137" t="s">
        <v>44</v>
      </c>
      <c r="G159" s="138" t="s">
        <v>45</v>
      </c>
      <c r="H159" s="6">
        <v>15000000</v>
      </c>
      <c r="I159" s="6">
        <v>6400000</v>
      </c>
      <c r="J159" s="5">
        <v>44050</v>
      </c>
      <c r="K159" s="5">
        <v>44064</v>
      </c>
      <c r="L159" s="7" t="s">
        <v>1239</v>
      </c>
      <c r="M159" s="7" t="s">
        <v>1240</v>
      </c>
    </row>
    <row r="160" spans="1:13" ht="105" customHeight="1" x14ac:dyDescent="0.25">
      <c r="A160" s="7">
        <f t="shared" si="2"/>
        <v>158</v>
      </c>
      <c r="B160" s="7" t="s">
        <v>153</v>
      </c>
      <c r="C160" s="11" t="s">
        <v>296</v>
      </c>
      <c r="D160" s="7" t="s">
        <v>1498</v>
      </c>
      <c r="E160" s="7" t="s">
        <v>1499</v>
      </c>
      <c r="F160" s="137" t="s">
        <v>44</v>
      </c>
      <c r="G160" s="138" t="s">
        <v>77</v>
      </c>
      <c r="H160" s="6">
        <v>50000000</v>
      </c>
      <c r="I160" s="6">
        <v>11142630</v>
      </c>
      <c r="J160" s="5">
        <v>44039</v>
      </c>
      <c r="K160" s="5">
        <v>44061</v>
      </c>
      <c r="L160" s="7" t="s">
        <v>1239</v>
      </c>
      <c r="M160" s="7" t="s">
        <v>111</v>
      </c>
    </row>
    <row r="161" spans="1:13" ht="60" customHeight="1" x14ac:dyDescent="0.25">
      <c r="A161" s="7">
        <f t="shared" si="2"/>
        <v>159</v>
      </c>
      <c r="B161" s="7" t="s">
        <v>1236</v>
      </c>
      <c r="C161" s="3" t="s">
        <v>453</v>
      </c>
      <c r="D161" s="7" t="s">
        <v>1500</v>
      </c>
      <c r="E161" s="7" t="s">
        <v>41</v>
      </c>
      <c r="F161" s="7" t="s">
        <v>19</v>
      </c>
      <c r="G161" s="7" t="s">
        <v>227</v>
      </c>
      <c r="H161" s="6">
        <v>350000000</v>
      </c>
      <c r="I161" s="6">
        <v>23020000</v>
      </c>
      <c r="J161" s="5">
        <v>44060</v>
      </c>
      <c r="K161" s="5">
        <v>44090</v>
      </c>
      <c r="L161" s="7" t="s">
        <v>1239</v>
      </c>
      <c r="M161" s="7" t="s">
        <v>1351</v>
      </c>
    </row>
    <row r="162" spans="1:13" ht="60" customHeight="1" x14ac:dyDescent="0.25">
      <c r="A162" s="7">
        <f t="shared" si="2"/>
        <v>160</v>
      </c>
      <c r="B162" s="7" t="s">
        <v>1236</v>
      </c>
      <c r="C162" s="11" t="s">
        <v>296</v>
      </c>
      <c r="D162" s="7" t="s">
        <v>1501</v>
      </c>
      <c r="E162" s="7" t="s">
        <v>1502</v>
      </c>
      <c r="F162" s="126" t="s">
        <v>23</v>
      </c>
      <c r="G162" s="7" t="s">
        <v>288</v>
      </c>
      <c r="H162" s="6">
        <v>42000000</v>
      </c>
      <c r="I162" s="6">
        <v>19400500</v>
      </c>
      <c r="J162" s="5">
        <v>44078</v>
      </c>
      <c r="K162" s="5">
        <v>44088</v>
      </c>
      <c r="L162" s="7" t="s">
        <v>1239</v>
      </c>
      <c r="M162" s="7" t="s">
        <v>1240</v>
      </c>
    </row>
    <row r="163" spans="1:13" ht="105" customHeight="1" x14ac:dyDescent="0.25">
      <c r="A163" s="7">
        <f t="shared" si="2"/>
        <v>161</v>
      </c>
      <c r="B163" s="7" t="s">
        <v>459</v>
      </c>
      <c r="C163" s="7" t="s">
        <v>295</v>
      </c>
      <c r="D163" s="7" t="s">
        <v>1503</v>
      </c>
      <c r="E163" s="7" t="s">
        <v>1504</v>
      </c>
      <c r="F163" s="7" t="s">
        <v>19</v>
      </c>
      <c r="G163" s="7" t="s">
        <v>143</v>
      </c>
      <c r="H163" s="6">
        <v>43000000</v>
      </c>
      <c r="I163" s="6">
        <v>21500000</v>
      </c>
      <c r="J163" s="5">
        <v>44067</v>
      </c>
      <c r="K163" s="5">
        <v>44081</v>
      </c>
      <c r="L163" s="7" t="s">
        <v>1239</v>
      </c>
      <c r="M163" s="7" t="s">
        <v>1240</v>
      </c>
    </row>
    <row r="164" spans="1:13" ht="75" customHeight="1" x14ac:dyDescent="0.25">
      <c r="A164" s="7">
        <f t="shared" si="2"/>
        <v>162</v>
      </c>
      <c r="B164" s="7" t="s">
        <v>236</v>
      </c>
      <c r="C164" s="11" t="s">
        <v>296</v>
      </c>
      <c r="D164" s="7" t="s">
        <v>1505</v>
      </c>
      <c r="E164" s="7" t="s">
        <v>1506</v>
      </c>
      <c r="F164" s="137" t="s">
        <v>19</v>
      </c>
      <c r="G164" s="138" t="s">
        <v>1507</v>
      </c>
      <c r="H164" s="6">
        <v>1500000000</v>
      </c>
      <c r="I164" s="6">
        <v>742686200</v>
      </c>
      <c r="J164" s="5">
        <v>44078</v>
      </c>
      <c r="K164" s="5">
        <v>44091</v>
      </c>
      <c r="L164" s="7" t="s">
        <v>1239</v>
      </c>
      <c r="M164" s="7" t="s">
        <v>1296</v>
      </c>
    </row>
    <row r="165" spans="1:13" ht="60" customHeight="1" x14ac:dyDescent="0.25">
      <c r="A165" s="7">
        <f t="shared" si="2"/>
        <v>163</v>
      </c>
      <c r="B165" s="7" t="s">
        <v>49</v>
      </c>
      <c r="C165" s="7" t="s">
        <v>689</v>
      </c>
      <c r="D165" s="7" t="s">
        <v>531</v>
      </c>
      <c r="E165" s="7" t="s">
        <v>1508</v>
      </c>
      <c r="F165" s="137" t="s">
        <v>19</v>
      </c>
      <c r="G165" s="138" t="s">
        <v>1471</v>
      </c>
      <c r="H165" s="6">
        <v>2200000000</v>
      </c>
      <c r="I165" s="6">
        <v>1100000000</v>
      </c>
      <c r="J165" s="5">
        <v>44078</v>
      </c>
      <c r="K165" s="5">
        <v>44084</v>
      </c>
      <c r="L165" s="7" t="s">
        <v>1239</v>
      </c>
      <c r="M165" s="7" t="s">
        <v>111</v>
      </c>
    </row>
    <row r="166" spans="1:13" ht="80.25" customHeight="1" x14ac:dyDescent="0.25">
      <c r="A166" s="7">
        <f t="shared" si="2"/>
        <v>164</v>
      </c>
      <c r="B166" s="7" t="s">
        <v>49</v>
      </c>
      <c r="C166" s="7" t="s">
        <v>1249</v>
      </c>
      <c r="D166" s="7" t="s">
        <v>1509</v>
      </c>
      <c r="E166" s="7" t="s">
        <v>1510</v>
      </c>
      <c r="F166" s="137" t="s">
        <v>19</v>
      </c>
      <c r="G166" s="138" t="s">
        <v>161</v>
      </c>
      <c r="H166" s="6">
        <v>37000000</v>
      </c>
      <c r="I166" s="6">
        <v>17054200</v>
      </c>
      <c r="J166" s="5">
        <v>44084</v>
      </c>
      <c r="K166" s="5">
        <v>44102</v>
      </c>
      <c r="L166" s="7" t="s">
        <v>1239</v>
      </c>
      <c r="M166" s="7" t="s">
        <v>1240</v>
      </c>
    </row>
    <row r="167" spans="1:13" ht="80.25" customHeight="1" x14ac:dyDescent="0.25">
      <c r="A167" s="7">
        <f t="shared" si="2"/>
        <v>165</v>
      </c>
      <c r="B167" s="7" t="s">
        <v>236</v>
      </c>
      <c r="C167" s="11" t="s">
        <v>296</v>
      </c>
      <c r="D167" s="7" t="s">
        <v>1511</v>
      </c>
      <c r="E167" s="7" t="s">
        <v>228</v>
      </c>
      <c r="F167" s="137" t="s">
        <v>19</v>
      </c>
      <c r="G167" s="138" t="s">
        <v>127</v>
      </c>
      <c r="H167" s="6">
        <v>230000000</v>
      </c>
      <c r="I167" s="6">
        <v>60000000</v>
      </c>
      <c r="J167" s="5">
        <v>44088</v>
      </c>
      <c r="K167" s="5">
        <v>44091</v>
      </c>
      <c r="L167" s="7" t="s">
        <v>1239</v>
      </c>
      <c r="M167" s="7" t="s">
        <v>1240</v>
      </c>
    </row>
    <row r="168" spans="1:13" ht="80.25" customHeight="1" x14ac:dyDescent="0.25">
      <c r="A168" s="7">
        <f t="shared" si="2"/>
        <v>166</v>
      </c>
      <c r="B168" s="7" t="s">
        <v>236</v>
      </c>
      <c r="C168" s="11" t="s">
        <v>296</v>
      </c>
      <c r="D168" s="7" t="s">
        <v>1511</v>
      </c>
      <c r="E168" s="7" t="s">
        <v>228</v>
      </c>
      <c r="F168" s="137" t="s">
        <v>19</v>
      </c>
      <c r="G168" s="138" t="s">
        <v>127</v>
      </c>
      <c r="H168" s="6">
        <v>60000000</v>
      </c>
      <c r="I168" s="6">
        <v>30000000</v>
      </c>
      <c r="J168" s="5">
        <v>44088</v>
      </c>
      <c r="K168" s="5">
        <v>44091</v>
      </c>
      <c r="L168" s="7" t="s">
        <v>1239</v>
      </c>
      <c r="M168" s="7" t="s">
        <v>1240</v>
      </c>
    </row>
    <row r="169" spans="1:13" ht="63.75" customHeight="1" x14ac:dyDescent="0.25">
      <c r="A169" s="7">
        <f t="shared" si="2"/>
        <v>167</v>
      </c>
      <c r="B169" s="7" t="s">
        <v>236</v>
      </c>
      <c r="C169" s="11" t="s">
        <v>296</v>
      </c>
      <c r="D169" s="7" t="s">
        <v>1512</v>
      </c>
      <c r="E169" s="7" t="s">
        <v>1513</v>
      </c>
      <c r="F169" s="126" t="s">
        <v>23</v>
      </c>
      <c r="G169" s="138" t="s">
        <v>95</v>
      </c>
      <c r="H169" s="6">
        <v>60000000</v>
      </c>
      <c r="I169" s="6">
        <v>4970900</v>
      </c>
      <c r="J169" s="5">
        <v>44089</v>
      </c>
      <c r="K169" s="5">
        <v>44097</v>
      </c>
      <c r="L169" s="7" t="s">
        <v>1239</v>
      </c>
      <c r="M169" s="7" t="s">
        <v>1240</v>
      </c>
    </row>
    <row r="170" spans="1:13" ht="76.5" customHeight="1" x14ac:dyDescent="0.25">
      <c r="A170" s="7">
        <f t="shared" si="2"/>
        <v>168</v>
      </c>
      <c r="B170" s="7" t="s">
        <v>375</v>
      </c>
      <c r="C170" s="11" t="s">
        <v>296</v>
      </c>
      <c r="D170" s="7" t="s">
        <v>384</v>
      </c>
      <c r="E170" s="7" t="s">
        <v>1514</v>
      </c>
      <c r="F170" s="126" t="s">
        <v>23</v>
      </c>
      <c r="G170" s="138" t="s">
        <v>183</v>
      </c>
      <c r="H170" s="6">
        <v>80000000</v>
      </c>
      <c r="I170" s="6">
        <v>14676700</v>
      </c>
      <c r="J170" s="5">
        <v>44096</v>
      </c>
      <c r="K170" s="5">
        <v>44120</v>
      </c>
      <c r="L170" s="7" t="s">
        <v>1239</v>
      </c>
      <c r="M170" s="7" t="s">
        <v>129</v>
      </c>
    </row>
    <row r="171" spans="1:13" ht="75" customHeight="1" x14ac:dyDescent="0.25">
      <c r="A171" s="7">
        <f t="shared" si="2"/>
        <v>169</v>
      </c>
      <c r="B171" s="7" t="s">
        <v>499</v>
      </c>
      <c r="C171" s="11" t="s">
        <v>296</v>
      </c>
      <c r="D171" s="7" t="s">
        <v>1515</v>
      </c>
      <c r="E171" s="7" t="s">
        <v>1516</v>
      </c>
      <c r="F171" s="137" t="s">
        <v>19</v>
      </c>
      <c r="G171" s="138" t="s">
        <v>311</v>
      </c>
      <c r="H171" s="6">
        <v>40000000</v>
      </c>
      <c r="I171" s="6">
        <v>20000000</v>
      </c>
      <c r="J171" s="5">
        <v>44098</v>
      </c>
      <c r="K171" s="5">
        <v>44132</v>
      </c>
      <c r="L171" s="7" t="s">
        <v>1239</v>
      </c>
      <c r="M171" s="7" t="s">
        <v>1240</v>
      </c>
    </row>
    <row r="172" spans="1:13" ht="60" customHeight="1" x14ac:dyDescent="0.25">
      <c r="A172" s="7">
        <f t="shared" si="2"/>
        <v>170</v>
      </c>
      <c r="B172" s="125" t="s">
        <v>177</v>
      </c>
      <c r="C172" s="7" t="s">
        <v>683</v>
      </c>
      <c r="D172" s="7" t="s">
        <v>1517</v>
      </c>
      <c r="E172" s="7" t="s">
        <v>1518</v>
      </c>
      <c r="F172" s="137" t="s">
        <v>44</v>
      </c>
      <c r="G172" s="138" t="s">
        <v>1519</v>
      </c>
      <c r="H172" s="6">
        <v>5000000000</v>
      </c>
      <c r="I172" s="6">
        <v>1500000000</v>
      </c>
      <c r="J172" s="5">
        <v>44092</v>
      </c>
      <c r="K172" s="5">
        <v>44095</v>
      </c>
      <c r="L172" s="7" t="s">
        <v>1239</v>
      </c>
      <c r="M172" s="7" t="s">
        <v>1240</v>
      </c>
    </row>
    <row r="173" spans="1:13" ht="47.25" x14ac:dyDescent="0.25">
      <c r="A173" s="7">
        <f t="shared" si="2"/>
        <v>171</v>
      </c>
      <c r="B173" s="7" t="s">
        <v>6</v>
      </c>
      <c r="C173" s="7" t="s">
        <v>547</v>
      </c>
      <c r="D173" s="7" t="s">
        <v>1520</v>
      </c>
      <c r="E173" s="7" t="s">
        <v>1521</v>
      </c>
      <c r="F173" s="137" t="s">
        <v>19</v>
      </c>
      <c r="G173" s="138" t="s">
        <v>1471</v>
      </c>
      <c r="H173" s="6">
        <v>1650000000</v>
      </c>
      <c r="I173" s="6">
        <v>500000000</v>
      </c>
      <c r="J173" s="5">
        <v>44096</v>
      </c>
      <c r="K173" s="5">
        <v>44112</v>
      </c>
      <c r="L173" s="7" t="s">
        <v>1239</v>
      </c>
      <c r="M173" s="7" t="s">
        <v>1240</v>
      </c>
    </row>
    <row r="174" spans="1:13" ht="60" customHeight="1" x14ac:dyDescent="0.25">
      <c r="A174" s="7">
        <f t="shared" si="2"/>
        <v>172</v>
      </c>
      <c r="B174" s="7" t="s">
        <v>236</v>
      </c>
      <c r="C174" s="11" t="s">
        <v>296</v>
      </c>
      <c r="D174" s="7" t="s">
        <v>1522</v>
      </c>
      <c r="E174" s="7" t="s">
        <v>1523</v>
      </c>
      <c r="F174" s="137" t="s">
        <v>19</v>
      </c>
      <c r="G174" s="138" t="s">
        <v>67</v>
      </c>
      <c r="H174" s="6">
        <v>187083000</v>
      </c>
      <c r="I174" s="6">
        <v>75715700</v>
      </c>
      <c r="J174" s="5">
        <v>44089</v>
      </c>
      <c r="K174" s="5">
        <v>44102</v>
      </c>
      <c r="L174" s="7" t="s">
        <v>1239</v>
      </c>
      <c r="M174" s="7" t="s">
        <v>1240</v>
      </c>
    </row>
    <row r="175" spans="1:13" ht="45" customHeight="1" x14ac:dyDescent="0.25">
      <c r="A175" s="7">
        <f t="shared" si="2"/>
        <v>173</v>
      </c>
      <c r="B175" s="7" t="s">
        <v>436</v>
      </c>
      <c r="C175" s="11" t="s">
        <v>296</v>
      </c>
      <c r="D175" s="7" t="s">
        <v>1524</v>
      </c>
      <c r="E175" s="7" t="s">
        <v>1525</v>
      </c>
      <c r="F175" s="137" t="s">
        <v>19</v>
      </c>
      <c r="G175" s="138" t="s">
        <v>227</v>
      </c>
      <c r="H175" s="6">
        <v>16000000</v>
      </c>
      <c r="I175" s="6">
        <v>6775400</v>
      </c>
      <c r="J175" s="5">
        <v>44099</v>
      </c>
      <c r="K175" s="5">
        <v>44110</v>
      </c>
      <c r="L175" s="7" t="s">
        <v>1239</v>
      </c>
      <c r="M175" s="7" t="s">
        <v>129</v>
      </c>
    </row>
    <row r="176" spans="1:13" ht="47.25" x14ac:dyDescent="0.25">
      <c r="A176" s="7">
        <f t="shared" si="2"/>
        <v>174</v>
      </c>
      <c r="B176" s="7" t="s">
        <v>436</v>
      </c>
      <c r="C176" s="7" t="s">
        <v>547</v>
      </c>
      <c r="D176" s="7" t="s">
        <v>1526</v>
      </c>
      <c r="E176" s="7" t="s">
        <v>441</v>
      </c>
      <c r="F176" s="137" t="s">
        <v>44</v>
      </c>
      <c r="G176" s="138" t="s">
        <v>1527</v>
      </c>
      <c r="H176" s="6">
        <v>200000000</v>
      </c>
      <c r="I176" s="6">
        <v>90500000</v>
      </c>
      <c r="J176" s="5">
        <v>44105</v>
      </c>
      <c r="K176" s="5">
        <v>44110</v>
      </c>
      <c r="L176" s="7" t="s">
        <v>1239</v>
      </c>
      <c r="M176" s="7" t="s">
        <v>110</v>
      </c>
    </row>
    <row r="177" spans="1:13" ht="90" customHeight="1" x14ac:dyDescent="0.25">
      <c r="A177" s="7">
        <f t="shared" si="2"/>
        <v>175</v>
      </c>
      <c r="B177" s="7" t="s">
        <v>153</v>
      </c>
      <c r="C177" s="7" t="s">
        <v>689</v>
      </c>
      <c r="D177" s="7" t="s">
        <v>194</v>
      </c>
      <c r="E177" s="7" t="s">
        <v>1528</v>
      </c>
      <c r="F177" s="7" t="s">
        <v>47</v>
      </c>
      <c r="G177" s="138" t="s">
        <v>227</v>
      </c>
      <c r="H177" s="6">
        <v>100000000</v>
      </c>
      <c r="I177" s="6">
        <v>26700000</v>
      </c>
      <c r="J177" s="5">
        <v>44067</v>
      </c>
      <c r="K177" s="5">
        <v>44091</v>
      </c>
      <c r="L177" s="7" t="s">
        <v>1239</v>
      </c>
      <c r="M177" s="7" t="s">
        <v>1240</v>
      </c>
    </row>
    <row r="178" spans="1:13" ht="105" customHeight="1" x14ac:dyDescent="0.25">
      <c r="A178" s="7">
        <f t="shared" si="2"/>
        <v>176</v>
      </c>
      <c r="B178" s="7" t="s">
        <v>6</v>
      </c>
      <c r="C178" s="11" t="s">
        <v>296</v>
      </c>
      <c r="D178" s="7" t="s">
        <v>1529</v>
      </c>
      <c r="E178" s="7" t="s">
        <v>1530</v>
      </c>
      <c r="F178" s="137" t="s">
        <v>19</v>
      </c>
      <c r="G178" s="138" t="s">
        <v>243</v>
      </c>
      <c r="H178" s="6">
        <v>150000000</v>
      </c>
      <c r="I178" s="6">
        <v>70000000</v>
      </c>
      <c r="J178" s="5">
        <v>44113</v>
      </c>
      <c r="K178" s="5">
        <v>44159</v>
      </c>
      <c r="L178" s="7" t="s">
        <v>1239</v>
      </c>
      <c r="M178" s="7" t="s">
        <v>129</v>
      </c>
    </row>
    <row r="179" spans="1:13" ht="60" customHeight="1" x14ac:dyDescent="0.25">
      <c r="A179" s="7">
        <f t="shared" si="2"/>
        <v>177</v>
      </c>
      <c r="B179" s="7" t="s">
        <v>436</v>
      </c>
      <c r="C179" s="7" t="s">
        <v>683</v>
      </c>
      <c r="D179" s="7" t="s">
        <v>1531</v>
      </c>
      <c r="E179" s="7" t="s">
        <v>223</v>
      </c>
      <c r="F179" s="7" t="s">
        <v>47</v>
      </c>
      <c r="G179" s="138" t="s">
        <v>225</v>
      </c>
      <c r="H179" s="6">
        <v>425000000</v>
      </c>
      <c r="I179" s="6">
        <v>212500000</v>
      </c>
      <c r="J179" s="5">
        <v>44106</v>
      </c>
      <c r="K179" s="5">
        <v>44113</v>
      </c>
      <c r="L179" s="7" t="s">
        <v>1239</v>
      </c>
      <c r="M179" s="7" t="s">
        <v>129</v>
      </c>
    </row>
    <row r="180" spans="1:13" ht="45" customHeight="1" x14ac:dyDescent="0.25">
      <c r="A180" s="7">
        <f t="shared" si="2"/>
        <v>178</v>
      </c>
      <c r="B180" s="7" t="s">
        <v>49</v>
      </c>
      <c r="C180" s="7" t="s">
        <v>1249</v>
      </c>
      <c r="D180" s="7" t="s">
        <v>1532</v>
      </c>
      <c r="E180" s="7" t="s">
        <v>1533</v>
      </c>
      <c r="F180" s="137" t="s">
        <v>19</v>
      </c>
      <c r="G180" s="138" t="s">
        <v>92</v>
      </c>
      <c r="H180" s="6">
        <v>57500000</v>
      </c>
      <c r="I180" s="6">
        <v>28750000</v>
      </c>
      <c r="J180" s="5">
        <v>44110</v>
      </c>
      <c r="K180" s="5">
        <v>44130</v>
      </c>
      <c r="L180" s="7" t="s">
        <v>1239</v>
      </c>
      <c r="M180" s="7" t="s">
        <v>1240</v>
      </c>
    </row>
    <row r="181" spans="1:13" ht="60" customHeight="1" x14ac:dyDescent="0.25">
      <c r="A181" s="7">
        <f t="shared" si="2"/>
        <v>179</v>
      </c>
      <c r="B181" s="7" t="s">
        <v>251</v>
      </c>
      <c r="C181" s="7" t="s">
        <v>361</v>
      </c>
      <c r="D181" s="7" t="s">
        <v>1534</v>
      </c>
      <c r="E181" s="7" t="s">
        <v>418</v>
      </c>
      <c r="F181" s="137" t="s">
        <v>19</v>
      </c>
      <c r="G181" s="138" t="s">
        <v>74</v>
      </c>
      <c r="H181" s="6">
        <v>15000000</v>
      </c>
      <c r="I181" s="6">
        <v>6774138</v>
      </c>
      <c r="J181" s="5">
        <v>44119</v>
      </c>
      <c r="K181" s="5">
        <v>44124</v>
      </c>
      <c r="L181" s="7" t="s">
        <v>1239</v>
      </c>
      <c r="M181" s="7" t="s">
        <v>129</v>
      </c>
    </row>
    <row r="182" spans="1:13" ht="60" customHeight="1" x14ac:dyDescent="0.25">
      <c r="A182" s="7">
        <f t="shared" si="2"/>
        <v>180</v>
      </c>
      <c r="B182" s="7" t="s">
        <v>236</v>
      </c>
      <c r="C182" s="11" t="s">
        <v>296</v>
      </c>
      <c r="D182" s="7" t="s">
        <v>1535</v>
      </c>
      <c r="E182" s="7" t="s">
        <v>586</v>
      </c>
      <c r="F182" s="137" t="s">
        <v>19</v>
      </c>
      <c r="G182" s="138" t="s">
        <v>31</v>
      </c>
      <c r="H182" s="6">
        <v>1650000000</v>
      </c>
      <c r="I182" s="6">
        <v>810000000</v>
      </c>
      <c r="J182" s="5">
        <v>44127</v>
      </c>
      <c r="K182" s="5">
        <v>44130</v>
      </c>
      <c r="L182" s="7" t="s">
        <v>1239</v>
      </c>
      <c r="M182" s="7" t="s">
        <v>1296</v>
      </c>
    </row>
    <row r="183" spans="1:13" ht="90" customHeight="1" x14ac:dyDescent="0.25">
      <c r="A183" s="7">
        <f t="shared" si="2"/>
        <v>181</v>
      </c>
      <c r="B183" s="7" t="s">
        <v>297</v>
      </c>
      <c r="C183" s="7" t="s">
        <v>295</v>
      </c>
      <c r="D183" s="7" t="s">
        <v>307</v>
      </c>
      <c r="E183" s="7" t="s">
        <v>220</v>
      </c>
      <c r="F183" s="137" t="s">
        <v>19</v>
      </c>
      <c r="G183" s="138" t="s">
        <v>1436</v>
      </c>
      <c r="H183" s="6">
        <v>12000000</v>
      </c>
      <c r="I183" s="6">
        <v>6000000</v>
      </c>
      <c r="J183" s="5">
        <v>44106</v>
      </c>
      <c r="K183" s="5">
        <v>44125</v>
      </c>
      <c r="L183" s="7" t="s">
        <v>1239</v>
      </c>
      <c r="M183" s="7" t="s">
        <v>1240</v>
      </c>
    </row>
    <row r="184" spans="1:13" ht="45" customHeight="1" x14ac:dyDescent="0.25">
      <c r="A184" s="7">
        <f t="shared" si="2"/>
        <v>182</v>
      </c>
      <c r="B184" s="7" t="s">
        <v>251</v>
      </c>
      <c r="C184" s="7" t="s">
        <v>361</v>
      </c>
      <c r="D184" s="7" t="s">
        <v>1536</v>
      </c>
      <c r="E184" s="7" t="s">
        <v>203</v>
      </c>
      <c r="F184" s="137" t="s">
        <v>19</v>
      </c>
      <c r="G184" s="138" t="s">
        <v>227</v>
      </c>
      <c r="H184" s="6">
        <v>390000000</v>
      </c>
      <c r="I184" s="6">
        <v>191500000</v>
      </c>
      <c r="J184" s="5">
        <v>44096</v>
      </c>
      <c r="K184" s="5">
        <v>44127</v>
      </c>
      <c r="L184" s="7" t="s">
        <v>1239</v>
      </c>
      <c r="M184" s="7" t="s">
        <v>1351</v>
      </c>
    </row>
    <row r="185" spans="1:13" ht="60" customHeight="1" x14ac:dyDescent="0.25">
      <c r="A185" s="7">
        <f t="shared" si="2"/>
        <v>183</v>
      </c>
      <c r="B185" s="125" t="s">
        <v>177</v>
      </c>
      <c r="C185" s="3" t="s">
        <v>453</v>
      </c>
      <c r="D185" s="7" t="s">
        <v>1537</v>
      </c>
      <c r="E185" s="7" t="s">
        <v>1538</v>
      </c>
      <c r="F185" s="137" t="s">
        <v>19</v>
      </c>
      <c r="G185" s="138" t="s">
        <v>227</v>
      </c>
      <c r="H185" s="6">
        <v>840000000</v>
      </c>
      <c r="I185" s="6">
        <v>368053520</v>
      </c>
      <c r="J185" s="5">
        <v>44092</v>
      </c>
      <c r="K185" s="5">
        <v>44132</v>
      </c>
      <c r="L185" s="7" t="s">
        <v>1239</v>
      </c>
      <c r="M185" s="7" t="s">
        <v>1296</v>
      </c>
    </row>
    <row r="186" spans="1:13" ht="60" customHeight="1" x14ac:dyDescent="0.25">
      <c r="A186" s="7">
        <f t="shared" si="2"/>
        <v>184</v>
      </c>
      <c r="B186" s="125" t="s">
        <v>177</v>
      </c>
      <c r="C186" s="3" t="s">
        <v>453</v>
      </c>
      <c r="D186" s="7" t="s">
        <v>1537</v>
      </c>
      <c r="E186" s="7" t="s">
        <v>1538</v>
      </c>
      <c r="F186" s="137" t="s">
        <v>19</v>
      </c>
      <c r="G186" s="138" t="s">
        <v>227</v>
      </c>
      <c r="H186" s="6">
        <v>260094000</v>
      </c>
      <c r="I186" s="6">
        <v>130000000</v>
      </c>
      <c r="J186" s="5">
        <v>44131</v>
      </c>
      <c r="K186" s="5">
        <v>44132</v>
      </c>
      <c r="L186" s="7" t="s">
        <v>1239</v>
      </c>
      <c r="M186" s="7" t="s">
        <v>1296</v>
      </c>
    </row>
    <row r="187" spans="1:13" ht="60" customHeight="1" x14ac:dyDescent="0.25">
      <c r="A187" s="7">
        <f t="shared" si="2"/>
        <v>185</v>
      </c>
      <c r="B187" s="7" t="s">
        <v>1236</v>
      </c>
      <c r="C187" s="7" t="s">
        <v>683</v>
      </c>
      <c r="D187" s="7" t="s">
        <v>1539</v>
      </c>
      <c r="E187" s="7" t="s">
        <v>1540</v>
      </c>
      <c r="F187" s="137" t="s">
        <v>19</v>
      </c>
      <c r="G187" s="138" t="s">
        <v>227</v>
      </c>
      <c r="H187" s="6">
        <v>2500000000</v>
      </c>
      <c r="I187" s="6">
        <v>1250000000</v>
      </c>
      <c r="J187" s="5">
        <v>44119</v>
      </c>
      <c r="K187" s="5">
        <v>44138</v>
      </c>
      <c r="L187" s="7" t="s">
        <v>1239</v>
      </c>
      <c r="M187" s="7" t="s">
        <v>1351</v>
      </c>
    </row>
    <row r="188" spans="1:13" ht="75" customHeight="1" x14ac:dyDescent="0.25">
      <c r="A188" s="7">
        <f t="shared" si="2"/>
        <v>186</v>
      </c>
      <c r="B188" s="7" t="s">
        <v>375</v>
      </c>
      <c r="C188" s="11" t="s">
        <v>296</v>
      </c>
      <c r="D188" s="7" t="s">
        <v>1541</v>
      </c>
      <c r="E188" s="7" t="s">
        <v>1542</v>
      </c>
      <c r="F188" s="137" t="s">
        <v>19</v>
      </c>
      <c r="G188" s="138" t="s">
        <v>91</v>
      </c>
      <c r="H188" s="6">
        <v>250000000</v>
      </c>
      <c r="I188" s="6">
        <v>125000000</v>
      </c>
      <c r="J188" s="5">
        <v>44144</v>
      </c>
      <c r="K188" s="5">
        <v>44165</v>
      </c>
      <c r="L188" s="7" t="s">
        <v>1239</v>
      </c>
      <c r="M188" s="7" t="s">
        <v>1240</v>
      </c>
    </row>
    <row r="189" spans="1:13" ht="45" customHeight="1" x14ac:dyDescent="0.25">
      <c r="A189" s="7">
        <f t="shared" si="2"/>
        <v>187</v>
      </c>
      <c r="B189" s="7" t="s">
        <v>336</v>
      </c>
      <c r="C189" s="7" t="s">
        <v>361</v>
      </c>
      <c r="D189" s="7" t="s">
        <v>1543</v>
      </c>
      <c r="E189" s="7" t="s">
        <v>516</v>
      </c>
      <c r="F189" s="137" t="s">
        <v>44</v>
      </c>
      <c r="G189" s="138" t="s">
        <v>72</v>
      </c>
      <c r="H189" s="6">
        <v>240000000</v>
      </c>
      <c r="I189" s="6">
        <v>119096629</v>
      </c>
      <c r="J189" s="5">
        <v>44133</v>
      </c>
      <c r="K189" s="5">
        <v>44141</v>
      </c>
      <c r="L189" s="7" t="s">
        <v>1239</v>
      </c>
      <c r="M189" s="7" t="s">
        <v>129</v>
      </c>
    </row>
    <row r="190" spans="1:13" ht="76.5" customHeight="1" x14ac:dyDescent="0.25">
      <c r="A190" s="7">
        <f t="shared" si="2"/>
        <v>188</v>
      </c>
      <c r="B190" s="7" t="s">
        <v>333</v>
      </c>
      <c r="C190" s="7" t="s">
        <v>295</v>
      </c>
      <c r="D190" s="7" t="s">
        <v>1544</v>
      </c>
      <c r="E190" s="7" t="s">
        <v>1545</v>
      </c>
      <c r="F190" s="137" t="s">
        <v>1546</v>
      </c>
      <c r="G190" s="138" t="s">
        <v>83</v>
      </c>
      <c r="H190" s="6">
        <v>12500000</v>
      </c>
      <c r="I190" s="6">
        <v>2500000</v>
      </c>
      <c r="J190" s="5">
        <v>44145</v>
      </c>
      <c r="K190" s="5">
        <v>44162</v>
      </c>
      <c r="L190" s="7" t="s">
        <v>1239</v>
      </c>
      <c r="M190" s="7" t="s">
        <v>129</v>
      </c>
    </row>
    <row r="191" spans="1:13" ht="90" customHeight="1" x14ac:dyDescent="0.25">
      <c r="A191" s="7">
        <f t="shared" si="2"/>
        <v>189</v>
      </c>
      <c r="B191" s="7" t="s">
        <v>362</v>
      </c>
      <c r="C191" s="7" t="s">
        <v>361</v>
      </c>
      <c r="D191" s="7" t="s">
        <v>1547</v>
      </c>
      <c r="E191" s="7" t="s">
        <v>1548</v>
      </c>
      <c r="F191" s="126" t="s">
        <v>23</v>
      </c>
      <c r="G191" s="138" t="s">
        <v>1549</v>
      </c>
      <c r="H191" s="6">
        <v>48322600</v>
      </c>
      <c r="I191" s="6">
        <v>24161300</v>
      </c>
      <c r="J191" s="5">
        <v>44147</v>
      </c>
      <c r="K191" s="5">
        <v>44158</v>
      </c>
      <c r="L191" s="7" t="s">
        <v>1239</v>
      </c>
      <c r="M191" s="7" t="s">
        <v>129</v>
      </c>
    </row>
    <row r="192" spans="1:13" ht="45" customHeight="1" x14ac:dyDescent="0.25">
      <c r="A192" s="7">
        <f t="shared" si="2"/>
        <v>190</v>
      </c>
      <c r="B192" s="7" t="s">
        <v>153</v>
      </c>
      <c r="C192" s="11" t="s">
        <v>296</v>
      </c>
      <c r="D192" s="7" t="s">
        <v>170</v>
      </c>
      <c r="E192" s="7" t="s">
        <v>1550</v>
      </c>
      <c r="F192" s="137" t="s">
        <v>19</v>
      </c>
      <c r="G192" s="138" t="s">
        <v>91</v>
      </c>
      <c r="H192" s="6">
        <v>2750000000</v>
      </c>
      <c r="I192" s="6">
        <v>1375000000</v>
      </c>
      <c r="J192" s="5">
        <v>44127</v>
      </c>
      <c r="K192" s="5">
        <v>44148</v>
      </c>
      <c r="L192" s="7" t="s">
        <v>1239</v>
      </c>
      <c r="M192" s="7" t="s">
        <v>1296</v>
      </c>
    </row>
    <row r="193" spans="1:18" ht="75" customHeight="1" x14ac:dyDescent="0.25">
      <c r="A193" s="7">
        <f t="shared" si="2"/>
        <v>191</v>
      </c>
      <c r="B193" s="7" t="s">
        <v>6</v>
      </c>
      <c r="C193" s="7" t="s">
        <v>689</v>
      </c>
      <c r="D193" s="7" t="s">
        <v>1551</v>
      </c>
      <c r="E193" s="7" t="s">
        <v>1552</v>
      </c>
      <c r="F193" s="137" t="s">
        <v>19</v>
      </c>
      <c r="G193" s="138" t="s">
        <v>1444</v>
      </c>
      <c r="H193" s="6">
        <v>50000000</v>
      </c>
      <c r="I193" s="6">
        <v>20000000</v>
      </c>
      <c r="J193" s="5">
        <v>44133</v>
      </c>
      <c r="K193" s="5">
        <v>44159</v>
      </c>
      <c r="L193" s="7" t="s">
        <v>1239</v>
      </c>
      <c r="M193" s="7" t="s">
        <v>1240</v>
      </c>
    </row>
    <row r="194" spans="1:18" ht="45" customHeight="1" x14ac:dyDescent="0.25">
      <c r="A194" s="7">
        <f t="shared" si="2"/>
        <v>192</v>
      </c>
      <c r="B194" s="7" t="s">
        <v>6</v>
      </c>
      <c r="C194" s="7" t="s">
        <v>688</v>
      </c>
      <c r="D194" s="7" t="s">
        <v>1553</v>
      </c>
      <c r="E194" s="7" t="s">
        <v>299</v>
      </c>
      <c r="F194" s="137" t="s">
        <v>19</v>
      </c>
      <c r="G194" s="138" t="s">
        <v>91</v>
      </c>
      <c r="H194" s="6">
        <v>1600000000</v>
      </c>
      <c r="I194" s="6">
        <v>800000000</v>
      </c>
      <c r="J194" s="5">
        <v>44141</v>
      </c>
      <c r="K194" s="5">
        <v>44159</v>
      </c>
      <c r="L194" s="7" t="s">
        <v>1239</v>
      </c>
      <c r="M194" s="7" t="s">
        <v>1296</v>
      </c>
    </row>
    <row r="195" spans="1:18" ht="31.5" x14ac:dyDescent="0.25">
      <c r="A195" s="7">
        <f t="shared" ref="A195:A258" si="3">A194+1</f>
        <v>193</v>
      </c>
      <c r="B195" s="7" t="s">
        <v>459</v>
      </c>
      <c r="C195" s="7" t="s">
        <v>547</v>
      </c>
      <c r="D195" s="7" t="s">
        <v>1554</v>
      </c>
      <c r="E195" s="7" t="s">
        <v>1555</v>
      </c>
      <c r="F195" s="137" t="s">
        <v>19</v>
      </c>
      <c r="G195" s="138" t="s">
        <v>1556</v>
      </c>
      <c r="H195" s="6">
        <v>3500000</v>
      </c>
      <c r="I195" s="6">
        <v>134026.99</v>
      </c>
      <c r="J195" s="5">
        <v>44147</v>
      </c>
      <c r="K195" s="5">
        <v>44154</v>
      </c>
      <c r="L195" s="7" t="s">
        <v>1239</v>
      </c>
      <c r="M195" s="7" t="s">
        <v>1240</v>
      </c>
    </row>
    <row r="196" spans="1:18" ht="51" customHeight="1" x14ac:dyDescent="0.25">
      <c r="A196" s="7">
        <f t="shared" si="3"/>
        <v>194</v>
      </c>
      <c r="B196" s="7" t="s">
        <v>336</v>
      </c>
      <c r="C196" s="7" t="s">
        <v>567</v>
      </c>
      <c r="D196" s="7" t="s">
        <v>1557</v>
      </c>
      <c r="E196" s="7" t="s">
        <v>1558</v>
      </c>
      <c r="F196" s="7" t="s">
        <v>47</v>
      </c>
      <c r="G196" s="138" t="s">
        <v>104</v>
      </c>
      <c r="H196" s="6">
        <v>1000000000</v>
      </c>
      <c r="I196" s="6">
        <v>500000000</v>
      </c>
      <c r="J196" s="5">
        <v>44127</v>
      </c>
      <c r="K196" s="5">
        <v>44155</v>
      </c>
      <c r="L196" s="7" t="s">
        <v>1239</v>
      </c>
      <c r="M196" s="7" t="s">
        <v>129</v>
      </c>
    </row>
    <row r="197" spans="1:18" ht="53.1" customHeight="1" x14ac:dyDescent="0.25">
      <c r="A197" s="7">
        <f t="shared" si="3"/>
        <v>195</v>
      </c>
      <c r="B197" s="7" t="s">
        <v>333</v>
      </c>
      <c r="C197" s="11" t="s">
        <v>296</v>
      </c>
      <c r="D197" s="7" t="s">
        <v>342</v>
      </c>
      <c r="E197" s="7" t="s">
        <v>1559</v>
      </c>
      <c r="F197" s="137" t="s">
        <v>19</v>
      </c>
      <c r="G197" s="138" t="s">
        <v>143</v>
      </c>
      <c r="H197" s="6">
        <v>46000000</v>
      </c>
      <c r="I197" s="6">
        <v>10898000</v>
      </c>
      <c r="J197" s="5">
        <v>44155</v>
      </c>
      <c r="K197" s="5">
        <v>44165</v>
      </c>
      <c r="L197" s="7" t="s">
        <v>1239</v>
      </c>
      <c r="M197" s="7" t="s">
        <v>129</v>
      </c>
    </row>
    <row r="198" spans="1:18" ht="53.1" customHeight="1" x14ac:dyDescent="0.25">
      <c r="A198" s="7">
        <f t="shared" si="3"/>
        <v>196</v>
      </c>
      <c r="B198" s="7" t="s">
        <v>251</v>
      </c>
      <c r="C198" s="11" t="s">
        <v>296</v>
      </c>
      <c r="D198" s="7" t="s">
        <v>1560</v>
      </c>
      <c r="E198" s="7" t="s">
        <v>1561</v>
      </c>
      <c r="F198" s="137" t="s">
        <v>19</v>
      </c>
      <c r="G198" s="138" t="s">
        <v>1348</v>
      </c>
      <c r="H198" s="6">
        <v>352560100</v>
      </c>
      <c r="I198" s="6">
        <v>176280050</v>
      </c>
      <c r="J198" s="5">
        <v>44137</v>
      </c>
      <c r="K198" s="5">
        <v>44225</v>
      </c>
      <c r="L198" s="7" t="s">
        <v>1239</v>
      </c>
      <c r="M198" s="7" t="s">
        <v>1296</v>
      </c>
    </row>
    <row r="199" spans="1:18" ht="53.1" customHeight="1" x14ac:dyDescent="0.25">
      <c r="A199" s="7">
        <f t="shared" si="3"/>
        <v>197</v>
      </c>
      <c r="B199" s="7" t="s">
        <v>6</v>
      </c>
      <c r="C199" s="7" t="s">
        <v>688</v>
      </c>
      <c r="D199" s="7" t="s">
        <v>1562</v>
      </c>
      <c r="E199" s="7" t="s">
        <v>299</v>
      </c>
      <c r="F199" s="137" t="s">
        <v>19</v>
      </c>
      <c r="G199" s="138" t="s">
        <v>1563</v>
      </c>
      <c r="H199" s="6">
        <v>1600000000</v>
      </c>
      <c r="I199" s="6">
        <v>800000000</v>
      </c>
      <c r="J199" s="5">
        <v>44141</v>
      </c>
      <c r="K199" s="5">
        <v>44175</v>
      </c>
      <c r="L199" s="7" t="s">
        <v>1239</v>
      </c>
      <c r="M199" s="7" t="s">
        <v>1296</v>
      </c>
    </row>
    <row r="200" spans="1:18" ht="76.5" customHeight="1" x14ac:dyDescent="0.25">
      <c r="A200" s="7">
        <f t="shared" si="3"/>
        <v>198</v>
      </c>
      <c r="B200" s="7" t="s">
        <v>421</v>
      </c>
      <c r="C200" s="11" t="s">
        <v>296</v>
      </c>
      <c r="D200" s="7" t="s">
        <v>1564</v>
      </c>
      <c r="E200" s="7" t="s">
        <v>1565</v>
      </c>
      <c r="F200" s="137" t="s">
        <v>19</v>
      </c>
      <c r="G200" s="138" t="s">
        <v>163</v>
      </c>
      <c r="H200" s="6">
        <v>32000000</v>
      </c>
      <c r="I200" s="6">
        <v>15262500</v>
      </c>
      <c r="J200" s="5">
        <v>44127</v>
      </c>
      <c r="K200" s="5">
        <v>44174</v>
      </c>
      <c r="L200" s="7" t="s">
        <v>1239</v>
      </c>
      <c r="M200" s="7" t="s">
        <v>129</v>
      </c>
    </row>
    <row r="201" spans="1:18" ht="76.5" customHeight="1" x14ac:dyDescent="0.25">
      <c r="A201" s="7">
        <f t="shared" si="3"/>
        <v>199</v>
      </c>
      <c r="B201" s="139" t="s">
        <v>6</v>
      </c>
      <c r="C201" s="7" t="s">
        <v>688</v>
      </c>
      <c r="D201" s="7" t="s">
        <v>1566</v>
      </c>
      <c r="E201" s="7" t="s">
        <v>1567</v>
      </c>
      <c r="F201" s="137" t="s">
        <v>19</v>
      </c>
      <c r="G201" s="138" t="s">
        <v>343</v>
      </c>
      <c r="H201" s="6">
        <v>1000000000</v>
      </c>
      <c r="I201" s="6">
        <v>500000000</v>
      </c>
      <c r="J201" s="5">
        <v>44180</v>
      </c>
      <c r="K201" s="5">
        <v>44190</v>
      </c>
      <c r="L201" s="7" t="s">
        <v>1239</v>
      </c>
      <c r="M201" s="7" t="s">
        <v>110</v>
      </c>
    </row>
    <row r="202" spans="1:18" ht="76.5" customHeight="1" x14ac:dyDescent="0.25">
      <c r="A202" s="7">
        <f t="shared" si="3"/>
        <v>200</v>
      </c>
      <c r="B202" s="7" t="s">
        <v>6</v>
      </c>
      <c r="C202" s="7" t="s">
        <v>688</v>
      </c>
      <c r="D202" s="7" t="s">
        <v>1566</v>
      </c>
      <c r="E202" s="7" t="s">
        <v>9</v>
      </c>
      <c r="F202" s="137" t="s">
        <v>19</v>
      </c>
      <c r="G202" s="138" t="s">
        <v>343</v>
      </c>
      <c r="H202" s="6">
        <v>1000000000</v>
      </c>
      <c r="I202" s="6">
        <v>500000000</v>
      </c>
      <c r="J202" s="5">
        <v>44180</v>
      </c>
      <c r="K202" s="5">
        <v>44190</v>
      </c>
      <c r="L202" s="7" t="s">
        <v>1239</v>
      </c>
      <c r="M202" s="7" t="s">
        <v>110</v>
      </c>
    </row>
    <row r="203" spans="1:18" ht="76.5" customHeight="1" x14ac:dyDescent="0.25">
      <c r="A203" s="7">
        <f t="shared" si="3"/>
        <v>201</v>
      </c>
      <c r="B203" s="7" t="s">
        <v>333</v>
      </c>
      <c r="C203" s="11" t="s">
        <v>296</v>
      </c>
      <c r="D203" s="7" t="s">
        <v>1568</v>
      </c>
      <c r="E203" s="7" t="s">
        <v>1569</v>
      </c>
      <c r="F203" s="137" t="s">
        <v>19</v>
      </c>
      <c r="G203" s="138" t="s">
        <v>74</v>
      </c>
      <c r="H203" s="6">
        <v>32000000</v>
      </c>
      <c r="I203" s="6">
        <v>13676428</v>
      </c>
      <c r="J203" s="5">
        <v>44158</v>
      </c>
      <c r="K203" s="5">
        <v>44175</v>
      </c>
      <c r="L203" s="7" t="s">
        <v>1239</v>
      </c>
      <c r="M203" s="7" t="s">
        <v>129</v>
      </c>
      <c r="R203" s="113" t="s">
        <v>96</v>
      </c>
    </row>
    <row r="204" spans="1:18" ht="76.5" customHeight="1" x14ac:dyDescent="0.25">
      <c r="A204" s="7">
        <f t="shared" si="3"/>
        <v>202</v>
      </c>
      <c r="B204" s="7" t="s">
        <v>153</v>
      </c>
      <c r="C204" s="7" t="s">
        <v>689</v>
      </c>
      <c r="D204" s="7" t="s">
        <v>1570</v>
      </c>
      <c r="E204" s="7" t="s">
        <v>37</v>
      </c>
      <c r="F204" s="7" t="s">
        <v>47</v>
      </c>
      <c r="G204" s="138" t="s">
        <v>42</v>
      </c>
      <c r="H204" s="6">
        <v>35000000</v>
      </c>
      <c r="I204" s="6">
        <v>13200000</v>
      </c>
      <c r="J204" s="5">
        <v>44161</v>
      </c>
      <c r="K204" s="5">
        <v>44172</v>
      </c>
      <c r="L204" s="7" t="s">
        <v>1239</v>
      </c>
      <c r="M204" s="7" t="s">
        <v>1240</v>
      </c>
    </row>
    <row r="205" spans="1:18" ht="76.5" customHeight="1" x14ac:dyDescent="0.25">
      <c r="A205" s="7">
        <f t="shared" si="3"/>
        <v>203</v>
      </c>
      <c r="B205" s="7" t="s">
        <v>1236</v>
      </c>
      <c r="C205" s="11" t="s">
        <v>296</v>
      </c>
      <c r="D205" s="7" t="s">
        <v>1571</v>
      </c>
      <c r="E205" s="7" t="s">
        <v>1572</v>
      </c>
      <c r="F205" s="137" t="s">
        <v>19</v>
      </c>
      <c r="G205" s="138" t="s">
        <v>227</v>
      </c>
      <c r="H205" s="6">
        <v>10800000</v>
      </c>
      <c r="I205" s="6">
        <v>5362000</v>
      </c>
      <c r="J205" s="5">
        <v>44125</v>
      </c>
      <c r="K205" s="5">
        <v>44176</v>
      </c>
      <c r="L205" s="7" t="s">
        <v>1239</v>
      </c>
      <c r="M205" s="7" t="s">
        <v>1240</v>
      </c>
    </row>
    <row r="206" spans="1:18" ht="76.5" customHeight="1" x14ac:dyDescent="0.25">
      <c r="A206" s="7">
        <f t="shared" si="3"/>
        <v>204</v>
      </c>
      <c r="B206" s="7" t="s">
        <v>421</v>
      </c>
      <c r="C206" s="11" t="s">
        <v>296</v>
      </c>
      <c r="D206" s="7" t="s">
        <v>427</v>
      </c>
      <c r="E206" s="7" t="s">
        <v>1573</v>
      </c>
      <c r="F206" s="137" t="s">
        <v>19</v>
      </c>
      <c r="G206" s="138" t="s">
        <v>144</v>
      </c>
      <c r="H206" s="6">
        <v>20000000</v>
      </c>
      <c r="I206" s="6">
        <v>9646442</v>
      </c>
      <c r="J206" s="5">
        <v>44187</v>
      </c>
      <c r="K206" s="5">
        <v>44190</v>
      </c>
      <c r="L206" s="7" t="s">
        <v>1239</v>
      </c>
      <c r="M206" s="7" t="s">
        <v>1296</v>
      </c>
    </row>
    <row r="207" spans="1:18" ht="76.5" customHeight="1" x14ac:dyDescent="0.25">
      <c r="A207" s="7">
        <f t="shared" si="3"/>
        <v>205</v>
      </c>
      <c r="B207" s="7" t="s">
        <v>421</v>
      </c>
      <c r="C207" s="11" t="s">
        <v>296</v>
      </c>
      <c r="D207" s="7" t="s">
        <v>428</v>
      </c>
      <c r="E207" s="7" t="s">
        <v>383</v>
      </c>
      <c r="F207" s="137" t="s">
        <v>19</v>
      </c>
      <c r="G207" s="138" t="s">
        <v>144</v>
      </c>
      <c r="H207" s="6">
        <v>200000000</v>
      </c>
      <c r="I207" s="6">
        <v>99903919</v>
      </c>
      <c r="J207" s="5">
        <v>44189</v>
      </c>
      <c r="K207" s="5">
        <v>44190</v>
      </c>
      <c r="L207" s="7" t="s">
        <v>1239</v>
      </c>
      <c r="M207" s="7" t="s">
        <v>1296</v>
      </c>
    </row>
    <row r="208" spans="1:18" ht="76.5" customHeight="1" x14ac:dyDescent="0.25">
      <c r="A208" s="7">
        <f t="shared" si="3"/>
        <v>206</v>
      </c>
      <c r="B208" s="7" t="s">
        <v>436</v>
      </c>
      <c r="C208" s="7" t="s">
        <v>361</v>
      </c>
      <c r="D208" s="7" t="s">
        <v>1574</v>
      </c>
      <c r="E208" s="7" t="s">
        <v>1575</v>
      </c>
      <c r="F208" s="137" t="s">
        <v>19</v>
      </c>
      <c r="G208" s="138" t="s">
        <v>163</v>
      </c>
      <c r="H208" s="6">
        <v>30000000</v>
      </c>
      <c r="I208" s="6">
        <v>12800000</v>
      </c>
      <c r="J208" s="5">
        <v>44169</v>
      </c>
      <c r="K208" s="5">
        <v>44185</v>
      </c>
      <c r="L208" s="7" t="s">
        <v>1239</v>
      </c>
      <c r="M208" s="7" t="s">
        <v>129</v>
      </c>
    </row>
    <row r="209" spans="1:13" ht="76.5" customHeight="1" x14ac:dyDescent="0.25">
      <c r="A209" s="7">
        <f t="shared" si="3"/>
        <v>207</v>
      </c>
      <c r="B209" s="7" t="s">
        <v>49</v>
      </c>
      <c r="C209" s="7" t="s">
        <v>361</v>
      </c>
      <c r="D209" s="7" t="s">
        <v>1576</v>
      </c>
      <c r="E209" s="7" t="s">
        <v>1577</v>
      </c>
      <c r="F209" s="137" t="s">
        <v>19</v>
      </c>
      <c r="G209" s="138" t="s">
        <v>78</v>
      </c>
      <c r="H209" s="6">
        <v>60705000</v>
      </c>
      <c r="I209" s="6">
        <v>24400000</v>
      </c>
      <c r="J209" s="5">
        <v>44189</v>
      </c>
      <c r="K209" s="5">
        <v>44190</v>
      </c>
      <c r="L209" s="7" t="s">
        <v>1239</v>
      </c>
      <c r="M209" s="7" t="s">
        <v>129</v>
      </c>
    </row>
    <row r="210" spans="1:13" ht="76.5" customHeight="1" x14ac:dyDescent="0.25">
      <c r="A210" s="7">
        <f t="shared" si="3"/>
        <v>208</v>
      </c>
      <c r="B210" s="7" t="s">
        <v>49</v>
      </c>
      <c r="C210" s="7" t="s">
        <v>361</v>
      </c>
      <c r="D210" s="7" t="s">
        <v>1576</v>
      </c>
      <c r="E210" s="7" t="s">
        <v>1577</v>
      </c>
      <c r="F210" s="137" t="s">
        <v>19</v>
      </c>
      <c r="G210" s="138" t="s">
        <v>78</v>
      </c>
      <c r="H210" s="6">
        <v>10000000</v>
      </c>
      <c r="I210" s="6">
        <v>5000000</v>
      </c>
      <c r="J210" s="5">
        <v>44189</v>
      </c>
      <c r="K210" s="5">
        <v>44190</v>
      </c>
      <c r="L210" s="7" t="s">
        <v>1239</v>
      </c>
      <c r="M210" s="7" t="s">
        <v>129</v>
      </c>
    </row>
    <row r="211" spans="1:13" ht="76.5" customHeight="1" x14ac:dyDescent="0.25">
      <c r="A211" s="7">
        <f t="shared" si="3"/>
        <v>209</v>
      </c>
      <c r="B211" s="7" t="s">
        <v>280</v>
      </c>
      <c r="C211" s="11" t="s">
        <v>296</v>
      </c>
      <c r="D211" s="7" t="s">
        <v>1578</v>
      </c>
      <c r="E211" s="7" t="s">
        <v>1579</v>
      </c>
      <c r="F211" s="137" t="s">
        <v>19</v>
      </c>
      <c r="G211" s="138" t="s">
        <v>1580</v>
      </c>
      <c r="H211" s="6">
        <v>224000000</v>
      </c>
      <c r="I211" s="6">
        <v>102181600</v>
      </c>
      <c r="J211" s="5">
        <v>44185</v>
      </c>
      <c r="K211" s="5">
        <v>44195</v>
      </c>
      <c r="L211" s="7" t="s">
        <v>1239</v>
      </c>
      <c r="M211" s="7" t="s">
        <v>1351</v>
      </c>
    </row>
    <row r="212" spans="1:13" ht="76.5" customHeight="1" x14ac:dyDescent="0.25">
      <c r="A212" s="7">
        <f t="shared" si="3"/>
        <v>210</v>
      </c>
      <c r="B212" s="125" t="s">
        <v>177</v>
      </c>
      <c r="C212" s="7" t="s">
        <v>361</v>
      </c>
      <c r="D212" s="7" t="s">
        <v>1581</v>
      </c>
      <c r="E212" s="7" t="s">
        <v>1582</v>
      </c>
      <c r="F212" s="137" t="s">
        <v>19</v>
      </c>
      <c r="G212" s="138" t="s">
        <v>589</v>
      </c>
      <c r="H212" s="6">
        <v>860000000</v>
      </c>
      <c r="I212" s="6">
        <v>330419500</v>
      </c>
      <c r="J212" s="5">
        <v>44194</v>
      </c>
      <c r="K212" s="5">
        <v>44208</v>
      </c>
      <c r="L212" s="7" t="s">
        <v>1239</v>
      </c>
      <c r="M212" s="7" t="s">
        <v>1240</v>
      </c>
    </row>
    <row r="213" spans="1:13" ht="76.5" customHeight="1" x14ac:dyDescent="0.25">
      <c r="A213" s="7">
        <f t="shared" si="3"/>
        <v>211</v>
      </c>
      <c r="B213" s="7" t="s">
        <v>6</v>
      </c>
      <c r="C213" s="7" t="s">
        <v>295</v>
      </c>
      <c r="D213" s="7" t="s">
        <v>128</v>
      </c>
      <c r="E213" s="7" t="s">
        <v>85</v>
      </c>
      <c r="F213" s="137" t="s">
        <v>19</v>
      </c>
      <c r="G213" s="138" t="s">
        <v>171</v>
      </c>
      <c r="H213" s="6">
        <v>24500000</v>
      </c>
      <c r="I213" s="6">
        <v>12250000</v>
      </c>
      <c r="J213" s="5">
        <v>44216</v>
      </c>
      <c r="K213" s="5">
        <v>44222</v>
      </c>
      <c r="L213" s="7" t="s">
        <v>1239</v>
      </c>
      <c r="M213" s="7" t="s">
        <v>129</v>
      </c>
    </row>
    <row r="214" spans="1:13" ht="76.5" customHeight="1" x14ac:dyDescent="0.25">
      <c r="A214" s="7">
        <f t="shared" si="3"/>
        <v>212</v>
      </c>
      <c r="B214" s="125" t="s">
        <v>177</v>
      </c>
      <c r="C214" s="7" t="s">
        <v>361</v>
      </c>
      <c r="D214" s="7" t="s">
        <v>1583</v>
      </c>
      <c r="E214" s="7" t="s">
        <v>365</v>
      </c>
      <c r="F214" s="137" t="s">
        <v>19</v>
      </c>
      <c r="G214" s="138" t="s">
        <v>106</v>
      </c>
      <c r="H214" s="6">
        <v>62480000</v>
      </c>
      <c r="I214" s="6">
        <v>4396454</v>
      </c>
      <c r="J214" s="5">
        <v>44153</v>
      </c>
      <c r="K214" s="5">
        <v>44214</v>
      </c>
      <c r="L214" s="7" t="s">
        <v>1239</v>
      </c>
      <c r="M214" s="7" t="s">
        <v>1240</v>
      </c>
    </row>
    <row r="215" spans="1:13" ht="76.5" customHeight="1" x14ac:dyDescent="0.25">
      <c r="A215" s="7">
        <f t="shared" si="3"/>
        <v>213</v>
      </c>
      <c r="B215" s="7" t="s">
        <v>49</v>
      </c>
      <c r="C215" s="7" t="s">
        <v>683</v>
      </c>
      <c r="D215" s="7" t="s">
        <v>1584</v>
      </c>
      <c r="E215" s="7" t="s">
        <v>1585</v>
      </c>
      <c r="F215" s="137" t="s">
        <v>19</v>
      </c>
      <c r="G215" s="138" t="s">
        <v>1586</v>
      </c>
      <c r="H215" s="6">
        <v>40000000</v>
      </c>
      <c r="I215" s="6">
        <v>10000000</v>
      </c>
      <c r="J215" s="5">
        <v>44214</v>
      </c>
      <c r="K215" s="5">
        <v>44232</v>
      </c>
      <c r="L215" s="7" t="s">
        <v>1239</v>
      </c>
      <c r="M215" s="7" t="s">
        <v>1240</v>
      </c>
    </row>
    <row r="216" spans="1:13" ht="42" customHeight="1" x14ac:dyDescent="0.25">
      <c r="A216" s="7">
        <f t="shared" si="3"/>
        <v>214</v>
      </c>
      <c r="B216" s="7" t="s">
        <v>362</v>
      </c>
      <c r="C216" s="7" t="s">
        <v>361</v>
      </c>
      <c r="D216" s="7" t="s">
        <v>1587</v>
      </c>
      <c r="E216" s="7" t="s">
        <v>1588</v>
      </c>
      <c r="F216" s="137" t="s">
        <v>44</v>
      </c>
      <c r="G216" s="138" t="s">
        <v>346</v>
      </c>
      <c r="H216" s="6">
        <v>510000000</v>
      </c>
      <c r="I216" s="6">
        <v>251000000</v>
      </c>
      <c r="J216" s="5">
        <v>44229</v>
      </c>
      <c r="K216" s="5">
        <v>44357</v>
      </c>
      <c r="L216" s="7" t="s">
        <v>1239</v>
      </c>
      <c r="M216" s="7" t="s">
        <v>1240</v>
      </c>
    </row>
    <row r="217" spans="1:13" ht="42" customHeight="1" x14ac:dyDescent="0.25">
      <c r="A217" s="7">
        <f t="shared" si="3"/>
        <v>215</v>
      </c>
      <c r="B217" s="7" t="s">
        <v>1236</v>
      </c>
      <c r="C217" s="7" t="s">
        <v>1249</v>
      </c>
      <c r="D217" s="7" t="s">
        <v>1589</v>
      </c>
      <c r="E217" s="7" t="s">
        <v>1590</v>
      </c>
      <c r="F217" s="137" t="s">
        <v>63</v>
      </c>
      <c r="G217" s="138" t="s">
        <v>256</v>
      </c>
      <c r="H217" s="6">
        <v>30000000</v>
      </c>
      <c r="I217" s="6">
        <v>10531504.199999999</v>
      </c>
      <c r="J217" s="5">
        <v>44230</v>
      </c>
      <c r="K217" s="5">
        <v>44294.462500000001</v>
      </c>
      <c r="L217" s="7" t="s">
        <v>1239</v>
      </c>
      <c r="M217" s="7" t="s">
        <v>1240</v>
      </c>
    </row>
    <row r="218" spans="1:13" ht="42" customHeight="1" x14ac:dyDescent="0.25">
      <c r="A218" s="7">
        <f t="shared" si="3"/>
        <v>216</v>
      </c>
      <c r="B218" s="7" t="s">
        <v>1236</v>
      </c>
      <c r="C218" s="7" t="s">
        <v>1249</v>
      </c>
      <c r="D218" s="7" t="s">
        <v>1591</v>
      </c>
      <c r="E218" s="7" t="s">
        <v>1592</v>
      </c>
      <c r="F218" s="137" t="s">
        <v>19</v>
      </c>
      <c r="G218" s="138" t="s">
        <v>91</v>
      </c>
      <c r="H218" s="6">
        <v>63000000</v>
      </c>
      <c r="I218" s="6">
        <v>26086706</v>
      </c>
      <c r="J218" s="5">
        <v>44225</v>
      </c>
      <c r="K218" s="5">
        <v>44287.754166666666</v>
      </c>
      <c r="L218" s="7" t="s">
        <v>1239</v>
      </c>
      <c r="M218" s="7" t="s">
        <v>1240</v>
      </c>
    </row>
    <row r="219" spans="1:13" ht="42" customHeight="1" x14ac:dyDescent="0.25">
      <c r="A219" s="7">
        <f t="shared" si="3"/>
        <v>217</v>
      </c>
      <c r="B219" s="7" t="s">
        <v>1236</v>
      </c>
      <c r="C219" s="7" t="s">
        <v>1249</v>
      </c>
      <c r="D219" s="7" t="s">
        <v>1591</v>
      </c>
      <c r="E219" s="7" t="s">
        <v>1592</v>
      </c>
      <c r="F219" s="137" t="s">
        <v>19</v>
      </c>
      <c r="G219" s="138" t="s">
        <v>91</v>
      </c>
      <c r="H219" s="6">
        <v>20000000</v>
      </c>
      <c r="I219" s="6">
        <v>8281494</v>
      </c>
      <c r="J219" s="5">
        <v>44225</v>
      </c>
      <c r="K219" s="5">
        <v>44287.754861111112</v>
      </c>
      <c r="L219" s="7" t="s">
        <v>1239</v>
      </c>
      <c r="M219" s="7" t="s">
        <v>1240</v>
      </c>
    </row>
    <row r="220" spans="1:13" ht="42" customHeight="1" x14ac:dyDescent="0.25">
      <c r="A220" s="7">
        <f t="shared" si="3"/>
        <v>218</v>
      </c>
      <c r="B220" s="7" t="s">
        <v>297</v>
      </c>
      <c r="C220" s="11" t="s">
        <v>296</v>
      </c>
      <c r="D220" s="7" t="s">
        <v>1593</v>
      </c>
      <c r="E220" s="7" t="s">
        <v>306</v>
      </c>
      <c r="F220" s="137" t="s">
        <v>63</v>
      </c>
      <c r="G220" s="138" t="s">
        <v>64</v>
      </c>
      <c r="H220" s="6">
        <v>40000000</v>
      </c>
      <c r="I220" s="6">
        <v>19737500</v>
      </c>
      <c r="J220" s="5">
        <v>44195</v>
      </c>
      <c r="K220" s="5">
        <v>44230</v>
      </c>
      <c r="L220" s="7" t="s">
        <v>1239</v>
      </c>
      <c r="M220" s="7" t="s">
        <v>129</v>
      </c>
    </row>
    <row r="221" spans="1:13" ht="42" customHeight="1" x14ac:dyDescent="0.25">
      <c r="A221" s="7">
        <f t="shared" si="3"/>
        <v>219</v>
      </c>
      <c r="B221" s="7" t="s">
        <v>6</v>
      </c>
      <c r="C221" s="7" t="s">
        <v>688</v>
      </c>
      <c r="D221" s="7" t="s">
        <v>1594</v>
      </c>
      <c r="E221" s="7" t="s">
        <v>1595</v>
      </c>
      <c r="F221" s="7" t="s">
        <v>47</v>
      </c>
      <c r="G221" s="138" t="s">
        <v>1596</v>
      </c>
      <c r="H221" s="6">
        <v>600000000</v>
      </c>
      <c r="I221" s="6">
        <v>300000000</v>
      </c>
      <c r="J221" s="5">
        <v>44236</v>
      </c>
      <c r="K221" s="5">
        <v>44243</v>
      </c>
      <c r="L221" s="7" t="s">
        <v>1239</v>
      </c>
      <c r="M221" s="7" t="s">
        <v>129</v>
      </c>
    </row>
    <row r="222" spans="1:13" ht="42" customHeight="1" x14ac:dyDescent="0.25">
      <c r="A222" s="7">
        <f t="shared" si="3"/>
        <v>220</v>
      </c>
      <c r="B222" s="7" t="s">
        <v>280</v>
      </c>
      <c r="C222" s="7" t="s">
        <v>296</v>
      </c>
      <c r="D222" s="7" t="s">
        <v>1597</v>
      </c>
      <c r="E222" s="7" t="s">
        <v>61</v>
      </c>
      <c r="F222" s="137" t="s">
        <v>19</v>
      </c>
      <c r="G222" s="138" t="s">
        <v>62</v>
      </c>
      <c r="H222" s="6">
        <v>90000000</v>
      </c>
      <c r="I222" s="6">
        <v>35806000</v>
      </c>
      <c r="J222" s="5">
        <v>44251</v>
      </c>
      <c r="K222" s="5">
        <v>44281</v>
      </c>
      <c r="L222" s="7" t="s">
        <v>1239</v>
      </c>
      <c r="M222" s="7" t="s">
        <v>129</v>
      </c>
    </row>
    <row r="223" spans="1:13" ht="60" customHeight="1" x14ac:dyDescent="0.25">
      <c r="A223" s="7">
        <f t="shared" si="3"/>
        <v>221</v>
      </c>
      <c r="B223" s="7" t="s">
        <v>280</v>
      </c>
      <c r="C223" s="3" t="s">
        <v>453</v>
      </c>
      <c r="D223" s="7" t="s">
        <v>293</v>
      </c>
      <c r="E223" s="7" t="s">
        <v>85</v>
      </c>
      <c r="F223" s="137" t="s">
        <v>19</v>
      </c>
      <c r="G223" s="138" t="s">
        <v>62</v>
      </c>
      <c r="H223" s="6">
        <v>8000000</v>
      </c>
      <c r="I223" s="6">
        <v>4000000</v>
      </c>
      <c r="J223" s="5">
        <v>44242</v>
      </c>
      <c r="K223" s="5">
        <v>44274</v>
      </c>
      <c r="L223" s="7" t="s">
        <v>1239</v>
      </c>
      <c r="M223" s="7" t="s">
        <v>129</v>
      </c>
    </row>
    <row r="224" spans="1:13" ht="44.25" customHeight="1" x14ac:dyDescent="0.25">
      <c r="A224" s="7">
        <f t="shared" si="3"/>
        <v>222</v>
      </c>
      <c r="B224" s="7" t="s">
        <v>153</v>
      </c>
      <c r="C224" s="7" t="s">
        <v>683</v>
      </c>
      <c r="D224" s="7" t="s">
        <v>1598</v>
      </c>
      <c r="E224" s="7" t="s">
        <v>182</v>
      </c>
      <c r="F224" s="7" t="s">
        <v>47</v>
      </c>
      <c r="G224" s="138" t="s">
        <v>1599</v>
      </c>
      <c r="H224" s="6">
        <v>157000000</v>
      </c>
      <c r="I224" s="6">
        <v>72246701</v>
      </c>
      <c r="J224" s="5">
        <v>44242</v>
      </c>
      <c r="K224" s="5">
        <v>44369</v>
      </c>
      <c r="L224" s="7" t="s">
        <v>1239</v>
      </c>
      <c r="M224" s="7" t="s">
        <v>1240</v>
      </c>
    </row>
    <row r="225" spans="1:13" ht="60" customHeight="1" x14ac:dyDescent="0.25">
      <c r="A225" s="7">
        <f t="shared" si="3"/>
        <v>223</v>
      </c>
      <c r="B225" s="7" t="s">
        <v>236</v>
      </c>
      <c r="C225" s="7" t="s">
        <v>295</v>
      </c>
      <c r="D225" s="7" t="s">
        <v>1600</v>
      </c>
      <c r="E225" s="7" t="s">
        <v>489</v>
      </c>
      <c r="F225" s="7" t="s">
        <v>19</v>
      </c>
      <c r="G225" s="7" t="s">
        <v>42</v>
      </c>
      <c r="H225" s="140">
        <v>3000000000</v>
      </c>
      <c r="I225" s="118">
        <v>1500000000</v>
      </c>
      <c r="J225" s="5">
        <v>44239</v>
      </c>
      <c r="K225" s="5">
        <v>44330</v>
      </c>
      <c r="L225" s="7" t="s">
        <v>1239</v>
      </c>
      <c r="M225" s="7" t="s">
        <v>1240</v>
      </c>
    </row>
    <row r="226" spans="1:13" ht="75" customHeight="1" x14ac:dyDescent="0.25">
      <c r="A226" s="7">
        <f t="shared" si="3"/>
        <v>224</v>
      </c>
      <c r="B226" s="7" t="s">
        <v>236</v>
      </c>
      <c r="C226" s="7" t="s">
        <v>295</v>
      </c>
      <c r="D226" s="7" t="s">
        <v>1601</v>
      </c>
      <c r="E226" s="7" t="s">
        <v>313</v>
      </c>
      <c r="F226" s="7" t="s">
        <v>19</v>
      </c>
      <c r="G226" s="7" t="s">
        <v>278</v>
      </c>
      <c r="H226" s="140">
        <v>1670085000</v>
      </c>
      <c r="I226" s="118">
        <v>826702780</v>
      </c>
      <c r="J226" s="5">
        <v>44239</v>
      </c>
      <c r="K226" s="5">
        <v>44330</v>
      </c>
      <c r="L226" s="7" t="s">
        <v>1239</v>
      </c>
      <c r="M226" s="118" t="s">
        <v>1240</v>
      </c>
    </row>
    <row r="227" spans="1:13" ht="75" customHeight="1" x14ac:dyDescent="0.25">
      <c r="A227" s="7">
        <f t="shared" si="3"/>
        <v>225</v>
      </c>
      <c r="B227" s="7" t="s">
        <v>362</v>
      </c>
      <c r="C227" s="7" t="s">
        <v>295</v>
      </c>
      <c r="D227" s="7" t="s">
        <v>1602</v>
      </c>
      <c r="E227" s="7" t="s">
        <v>1603</v>
      </c>
      <c r="F227" s="7" t="s">
        <v>47</v>
      </c>
      <c r="G227" s="7" t="s">
        <v>1604</v>
      </c>
      <c r="H227" s="140">
        <v>20000000</v>
      </c>
      <c r="I227" s="118">
        <v>10000000</v>
      </c>
      <c r="J227" s="5">
        <v>44265</v>
      </c>
      <c r="K227" s="5">
        <v>44285</v>
      </c>
      <c r="L227" s="7" t="s">
        <v>1239</v>
      </c>
      <c r="M227" s="118" t="s">
        <v>1240</v>
      </c>
    </row>
    <row r="228" spans="1:13" ht="45" customHeight="1" x14ac:dyDescent="0.25">
      <c r="A228" s="7">
        <f t="shared" si="3"/>
        <v>226</v>
      </c>
      <c r="B228" s="7" t="s">
        <v>375</v>
      </c>
      <c r="C228" s="7" t="s">
        <v>295</v>
      </c>
      <c r="D228" s="7" t="s">
        <v>1605</v>
      </c>
      <c r="E228" s="7" t="s">
        <v>1606</v>
      </c>
      <c r="F228" s="7" t="s">
        <v>47</v>
      </c>
      <c r="G228" s="7" t="s">
        <v>1596</v>
      </c>
      <c r="H228" s="140">
        <v>10000000</v>
      </c>
      <c r="I228" s="118">
        <v>4800000</v>
      </c>
      <c r="J228" s="5">
        <v>44224</v>
      </c>
      <c r="K228" s="5">
        <v>44236</v>
      </c>
      <c r="L228" s="7" t="s">
        <v>1239</v>
      </c>
      <c r="M228" s="118" t="s">
        <v>129</v>
      </c>
    </row>
    <row r="229" spans="1:13" ht="105" customHeight="1" x14ac:dyDescent="0.25">
      <c r="A229" s="7">
        <f t="shared" si="3"/>
        <v>227</v>
      </c>
      <c r="B229" s="7" t="s">
        <v>375</v>
      </c>
      <c r="C229" s="7" t="s">
        <v>683</v>
      </c>
      <c r="D229" s="7" t="s">
        <v>1607</v>
      </c>
      <c r="E229" s="7" t="s">
        <v>1608</v>
      </c>
      <c r="F229" s="7" t="s">
        <v>19</v>
      </c>
      <c r="G229" s="7" t="s">
        <v>67</v>
      </c>
      <c r="H229" s="140">
        <v>181800000</v>
      </c>
      <c r="I229" s="118">
        <v>85000000</v>
      </c>
      <c r="J229" s="5">
        <v>44243</v>
      </c>
      <c r="K229" s="5">
        <v>44272.722222222219</v>
      </c>
      <c r="L229" s="7" t="s">
        <v>1239</v>
      </c>
      <c r="M229" s="118" t="s">
        <v>129</v>
      </c>
    </row>
    <row r="230" spans="1:13" ht="105" customHeight="1" x14ac:dyDescent="0.25">
      <c r="A230" s="7">
        <f t="shared" si="3"/>
        <v>228</v>
      </c>
      <c r="B230" s="7" t="s">
        <v>375</v>
      </c>
      <c r="C230" s="7" t="s">
        <v>683</v>
      </c>
      <c r="D230" s="7" t="s">
        <v>1607</v>
      </c>
      <c r="E230" s="7" t="s">
        <v>1608</v>
      </c>
      <c r="F230" s="7" t="s">
        <v>19</v>
      </c>
      <c r="G230" s="7" t="s">
        <v>67</v>
      </c>
      <c r="H230" s="140">
        <v>30000000</v>
      </c>
      <c r="I230" s="118">
        <v>15000000</v>
      </c>
      <c r="J230" s="5">
        <v>44243</v>
      </c>
      <c r="K230" s="5">
        <v>44272.722222222219</v>
      </c>
      <c r="L230" s="7" t="s">
        <v>1239</v>
      </c>
      <c r="M230" s="118" t="s">
        <v>129</v>
      </c>
    </row>
    <row r="231" spans="1:13" ht="45" customHeight="1" x14ac:dyDescent="0.25">
      <c r="A231" s="7">
        <f t="shared" si="3"/>
        <v>229</v>
      </c>
      <c r="B231" s="7" t="s">
        <v>499</v>
      </c>
      <c r="C231" s="7" t="s">
        <v>689</v>
      </c>
      <c r="D231" s="7" t="s">
        <v>1609</v>
      </c>
      <c r="E231" s="7" t="s">
        <v>1610</v>
      </c>
      <c r="F231" s="7" t="s">
        <v>44</v>
      </c>
      <c r="G231" s="7" t="s">
        <v>346</v>
      </c>
      <c r="H231" s="140">
        <v>260000000</v>
      </c>
      <c r="I231" s="118">
        <v>31000000</v>
      </c>
      <c r="J231" s="5">
        <v>44252</v>
      </c>
      <c r="K231" s="5">
        <v>44298</v>
      </c>
      <c r="L231" s="7" t="s">
        <v>1239</v>
      </c>
      <c r="M231" s="118" t="s">
        <v>129</v>
      </c>
    </row>
    <row r="232" spans="1:13" ht="60" customHeight="1" x14ac:dyDescent="0.25">
      <c r="A232" s="7">
        <f t="shared" si="3"/>
        <v>230</v>
      </c>
      <c r="B232" s="7" t="s">
        <v>153</v>
      </c>
      <c r="C232" s="7" t="s">
        <v>1249</v>
      </c>
      <c r="D232" s="7" t="s">
        <v>160</v>
      </c>
      <c r="E232" s="7" t="s">
        <v>1611</v>
      </c>
      <c r="F232" s="7" t="s">
        <v>63</v>
      </c>
      <c r="G232" s="7" t="s">
        <v>1612</v>
      </c>
      <c r="H232" s="140">
        <v>300000000</v>
      </c>
      <c r="I232" s="118">
        <v>109500000</v>
      </c>
      <c r="J232" s="5">
        <v>44267</v>
      </c>
      <c r="K232" s="5">
        <v>44270</v>
      </c>
      <c r="L232" s="7" t="s">
        <v>1239</v>
      </c>
      <c r="M232" s="118" t="s">
        <v>1240</v>
      </c>
    </row>
    <row r="233" spans="1:13" ht="75" customHeight="1" x14ac:dyDescent="0.25">
      <c r="A233" s="7">
        <f t="shared" si="3"/>
        <v>231</v>
      </c>
      <c r="B233" s="7" t="s">
        <v>333</v>
      </c>
      <c r="C233" s="11" t="s">
        <v>296</v>
      </c>
      <c r="D233" s="7" t="s">
        <v>1613</v>
      </c>
      <c r="E233" s="7" t="s">
        <v>1614</v>
      </c>
      <c r="F233" s="7" t="s">
        <v>19</v>
      </c>
      <c r="G233" s="7" t="s">
        <v>443</v>
      </c>
      <c r="H233" s="140">
        <v>400000000</v>
      </c>
      <c r="I233" s="118">
        <v>196733874</v>
      </c>
      <c r="J233" s="5">
        <v>44281</v>
      </c>
      <c r="K233" s="5">
        <v>44286</v>
      </c>
      <c r="L233" s="7" t="s">
        <v>1239</v>
      </c>
      <c r="M233" s="140" t="s">
        <v>1240</v>
      </c>
    </row>
    <row r="234" spans="1:13" ht="31.5" customHeight="1" x14ac:dyDescent="0.25">
      <c r="A234" s="7">
        <f t="shared" si="3"/>
        <v>232</v>
      </c>
      <c r="B234" s="7" t="s">
        <v>49</v>
      </c>
      <c r="C234" s="7" t="s">
        <v>361</v>
      </c>
      <c r="D234" s="7" t="s">
        <v>1615</v>
      </c>
      <c r="E234" s="7" t="s">
        <v>1616</v>
      </c>
      <c r="F234" s="7" t="s">
        <v>27</v>
      </c>
      <c r="G234" s="7" t="s">
        <v>1617</v>
      </c>
      <c r="H234" s="140">
        <v>134000000</v>
      </c>
      <c r="I234" s="118">
        <v>67000000</v>
      </c>
      <c r="J234" s="5">
        <v>44315</v>
      </c>
      <c r="K234" s="5">
        <v>44361</v>
      </c>
      <c r="L234" s="7" t="s">
        <v>1239</v>
      </c>
      <c r="M234" s="140" t="s">
        <v>1240</v>
      </c>
    </row>
    <row r="235" spans="1:13" ht="75" customHeight="1" x14ac:dyDescent="0.25">
      <c r="A235" s="7">
        <f t="shared" si="3"/>
        <v>233</v>
      </c>
      <c r="B235" s="7" t="s">
        <v>336</v>
      </c>
      <c r="C235" s="3" t="s">
        <v>453</v>
      </c>
      <c r="D235" s="7" t="s">
        <v>1618</v>
      </c>
      <c r="E235" s="7" t="s">
        <v>439</v>
      </c>
      <c r="F235" s="7" t="s">
        <v>19</v>
      </c>
      <c r="G235" s="7" t="s">
        <v>76</v>
      </c>
      <c r="H235" s="140">
        <v>960000000</v>
      </c>
      <c r="I235" s="118">
        <v>480000000</v>
      </c>
      <c r="J235" s="5">
        <v>44253</v>
      </c>
      <c r="K235" s="5">
        <v>44272</v>
      </c>
      <c r="L235" s="7" t="s">
        <v>1239</v>
      </c>
      <c r="M235" s="140" t="s">
        <v>1296</v>
      </c>
    </row>
    <row r="236" spans="1:13" ht="75" customHeight="1" x14ac:dyDescent="0.25">
      <c r="A236" s="7">
        <f t="shared" si="3"/>
        <v>234</v>
      </c>
      <c r="B236" s="7" t="s">
        <v>251</v>
      </c>
      <c r="C236" s="7" t="s">
        <v>295</v>
      </c>
      <c r="D236" s="7" t="s">
        <v>404</v>
      </c>
      <c r="E236" s="7" t="s">
        <v>1619</v>
      </c>
      <c r="F236" s="7" t="s">
        <v>19</v>
      </c>
      <c r="G236" s="7" t="s">
        <v>571</v>
      </c>
      <c r="H236" s="140">
        <v>40000000</v>
      </c>
      <c r="I236" s="118">
        <v>20000000</v>
      </c>
      <c r="J236" s="5">
        <v>44256</v>
      </c>
      <c r="K236" s="5">
        <v>44281.675694444442</v>
      </c>
      <c r="L236" s="7" t="s">
        <v>1239</v>
      </c>
      <c r="M236" s="140" t="s">
        <v>1296</v>
      </c>
    </row>
    <row r="237" spans="1:13" ht="75" customHeight="1" x14ac:dyDescent="0.25">
      <c r="A237" s="7">
        <f t="shared" si="3"/>
        <v>235</v>
      </c>
      <c r="B237" s="7" t="s">
        <v>297</v>
      </c>
      <c r="C237" s="3" t="s">
        <v>453</v>
      </c>
      <c r="D237" s="7" t="s">
        <v>317</v>
      </c>
      <c r="E237" s="7" t="s">
        <v>1620</v>
      </c>
      <c r="F237" s="7" t="s">
        <v>19</v>
      </c>
      <c r="G237" s="7" t="s">
        <v>318</v>
      </c>
      <c r="H237" s="140">
        <v>60000000</v>
      </c>
      <c r="I237" s="118">
        <v>30000000</v>
      </c>
      <c r="J237" s="5">
        <v>44281</v>
      </c>
      <c r="K237" s="5">
        <v>44286.459027777775</v>
      </c>
      <c r="L237" s="7" t="s">
        <v>1239</v>
      </c>
      <c r="M237" s="140" t="s">
        <v>1296</v>
      </c>
    </row>
    <row r="238" spans="1:13" ht="48.75" customHeight="1" x14ac:dyDescent="0.25">
      <c r="A238" s="7">
        <f t="shared" si="3"/>
        <v>236</v>
      </c>
      <c r="B238" s="7" t="s">
        <v>1236</v>
      </c>
      <c r="C238" s="7" t="s">
        <v>689</v>
      </c>
      <c r="D238" s="7" t="s">
        <v>1621</v>
      </c>
      <c r="E238" s="7" t="s">
        <v>1301</v>
      </c>
      <c r="F238" s="7" t="s">
        <v>19</v>
      </c>
      <c r="G238" s="7" t="s">
        <v>74</v>
      </c>
      <c r="H238" s="140">
        <v>40000000</v>
      </c>
      <c r="I238" s="118">
        <v>11000000</v>
      </c>
      <c r="J238" s="5">
        <v>44293</v>
      </c>
      <c r="K238" s="5">
        <v>44309</v>
      </c>
      <c r="L238" s="7" t="s">
        <v>1239</v>
      </c>
      <c r="M238" s="131" t="s">
        <v>1240</v>
      </c>
    </row>
    <row r="239" spans="1:13" ht="60" customHeight="1" x14ac:dyDescent="0.25">
      <c r="A239" s="7">
        <f t="shared" si="3"/>
        <v>237</v>
      </c>
      <c r="B239" s="7" t="s">
        <v>251</v>
      </c>
      <c r="C239" s="3" t="s">
        <v>453</v>
      </c>
      <c r="D239" s="7" t="s">
        <v>1622</v>
      </c>
      <c r="E239" s="7" t="s">
        <v>1623</v>
      </c>
      <c r="F239" s="7" t="s">
        <v>47</v>
      </c>
      <c r="G239" s="7" t="s">
        <v>1604</v>
      </c>
      <c r="H239" s="140">
        <v>193100000</v>
      </c>
      <c r="I239" s="118">
        <v>66350000</v>
      </c>
      <c r="J239" s="5">
        <v>44280</v>
      </c>
      <c r="K239" s="5">
        <v>44299.4</v>
      </c>
      <c r="L239" s="7" t="s">
        <v>1239</v>
      </c>
      <c r="M239" s="118" t="s">
        <v>1296</v>
      </c>
    </row>
    <row r="240" spans="1:13" ht="55.5" customHeight="1" x14ac:dyDescent="0.25">
      <c r="A240" s="7">
        <f t="shared" si="3"/>
        <v>238</v>
      </c>
      <c r="B240" s="7" t="s">
        <v>251</v>
      </c>
      <c r="C240" s="3" t="s">
        <v>453</v>
      </c>
      <c r="D240" s="7" t="s">
        <v>1624</v>
      </c>
      <c r="E240" s="7" t="s">
        <v>415</v>
      </c>
      <c r="F240" s="7" t="s">
        <v>19</v>
      </c>
      <c r="G240" s="7" t="s">
        <v>1625</v>
      </c>
      <c r="H240" s="140">
        <v>500000000</v>
      </c>
      <c r="I240" s="118">
        <v>250000000</v>
      </c>
      <c r="J240" s="5">
        <v>44285</v>
      </c>
      <c r="K240" s="5">
        <v>44298.400000000001</v>
      </c>
      <c r="L240" s="7" t="s">
        <v>1239</v>
      </c>
      <c r="M240" s="118" t="s">
        <v>1240</v>
      </c>
    </row>
    <row r="241" spans="1:13" ht="29.45" customHeight="1" x14ac:dyDescent="0.25">
      <c r="A241" s="7">
        <f t="shared" si="3"/>
        <v>239</v>
      </c>
      <c r="B241" s="7" t="s">
        <v>436</v>
      </c>
      <c r="C241" s="7" t="s">
        <v>296</v>
      </c>
      <c r="D241" s="7" t="s">
        <v>440</v>
      </c>
      <c r="E241" s="7" t="s">
        <v>1626</v>
      </c>
      <c r="F241" s="7" t="s">
        <v>19</v>
      </c>
      <c r="G241" s="7" t="s">
        <v>227</v>
      </c>
      <c r="H241" s="140">
        <v>166450000</v>
      </c>
      <c r="I241" s="118">
        <v>82552000</v>
      </c>
      <c r="J241" s="5">
        <v>44295</v>
      </c>
      <c r="K241" s="5">
        <v>44306</v>
      </c>
      <c r="L241" s="7" t="s">
        <v>1239</v>
      </c>
      <c r="M241" s="118" t="s">
        <v>1240</v>
      </c>
    </row>
    <row r="242" spans="1:13" ht="38.1" customHeight="1" x14ac:dyDescent="0.25">
      <c r="A242" s="7">
        <f t="shared" si="3"/>
        <v>240</v>
      </c>
      <c r="B242" s="7" t="s">
        <v>436</v>
      </c>
      <c r="C242" s="7" t="s">
        <v>296</v>
      </c>
      <c r="D242" s="7" t="s">
        <v>440</v>
      </c>
      <c r="E242" s="7" t="s">
        <v>1626</v>
      </c>
      <c r="F242" s="7" t="s">
        <v>19</v>
      </c>
      <c r="G242" s="7" t="s">
        <v>227</v>
      </c>
      <c r="H242" s="140">
        <v>30000000</v>
      </c>
      <c r="I242" s="118">
        <v>10839600</v>
      </c>
      <c r="J242" s="5">
        <v>44295</v>
      </c>
      <c r="K242" s="5">
        <v>44322.511805555558</v>
      </c>
      <c r="L242" s="7" t="s">
        <v>1239</v>
      </c>
      <c r="M242" s="118" t="s">
        <v>1240</v>
      </c>
    </row>
    <row r="243" spans="1:13" ht="38.1" customHeight="1" x14ac:dyDescent="0.25">
      <c r="A243" s="7">
        <f t="shared" si="3"/>
        <v>241</v>
      </c>
      <c r="B243" s="7" t="s">
        <v>1236</v>
      </c>
      <c r="C243" s="7" t="s">
        <v>683</v>
      </c>
      <c r="D243" s="7" t="s">
        <v>1627</v>
      </c>
      <c r="E243" s="7" t="s">
        <v>1628</v>
      </c>
      <c r="F243" s="7" t="s">
        <v>19</v>
      </c>
      <c r="G243" s="7" t="s">
        <v>227</v>
      </c>
      <c r="H243" s="140">
        <v>572000000</v>
      </c>
      <c r="I243" s="118">
        <v>278460678</v>
      </c>
      <c r="J243" s="5">
        <v>44292</v>
      </c>
      <c r="K243" s="5">
        <v>44355</v>
      </c>
      <c r="L243" s="7" t="s">
        <v>1239</v>
      </c>
      <c r="M243" s="118" t="s">
        <v>1351</v>
      </c>
    </row>
    <row r="244" spans="1:13" ht="38.1" customHeight="1" x14ac:dyDescent="0.25">
      <c r="A244" s="7">
        <f t="shared" si="3"/>
        <v>242</v>
      </c>
      <c r="B244" s="7" t="s">
        <v>375</v>
      </c>
      <c r="C244" s="7" t="s">
        <v>296</v>
      </c>
      <c r="D244" s="7" t="s">
        <v>482</v>
      </c>
      <c r="E244" s="7" t="s">
        <v>1629</v>
      </c>
      <c r="F244" s="7" t="s">
        <v>19</v>
      </c>
      <c r="G244" s="7" t="s">
        <v>159</v>
      </c>
      <c r="H244" s="140">
        <v>12000000</v>
      </c>
      <c r="I244" s="118">
        <v>4139000</v>
      </c>
      <c r="J244" s="5">
        <v>44286</v>
      </c>
      <c r="K244" s="5">
        <v>44295.726388888892</v>
      </c>
      <c r="L244" s="7" t="s">
        <v>1239</v>
      </c>
      <c r="M244" s="118" t="s">
        <v>1240</v>
      </c>
    </row>
    <row r="245" spans="1:13" ht="38.1" customHeight="1" x14ac:dyDescent="0.25">
      <c r="A245" s="7">
        <f t="shared" si="3"/>
        <v>243</v>
      </c>
      <c r="B245" s="7" t="s">
        <v>251</v>
      </c>
      <c r="C245" s="7" t="s">
        <v>296</v>
      </c>
      <c r="D245" s="7" t="s">
        <v>1630</v>
      </c>
      <c r="E245" s="7" t="s">
        <v>327</v>
      </c>
      <c r="F245" s="7" t="s">
        <v>63</v>
      </c>
      <c r="G245" s="7" t="s">
        <v>200</v>
      </c>
      <c r="H245" s="140">
        <v>38000000</v>
      </c>
      <c r="I245" s="118">
        <v>12480000</v>
      </c>
      <c r="J245" s="5">
        <v>44292</v>
      </c>
      <c r="K245" s="5">
        <v>44312.40625</v>
      </c>
      <c r="L245" s="7" t="s">
        <v>1239</v>
      </c>
      <c r="M245" s="118" t="s">
        <v>1240</v>
      </c>
    </row>
    <row r="246" spans="1:13" ht="38.1" customHeight="1" x14ac:dyDescent="0.25">
      <c r="A246" s="7">
        <f t="shared" si="3"/>
        <v>244</v>
      </c>
      <c r="B246" s="7" t="s">
        <v>499</v>
      </c>
      <c r="C246" s="7" t="s">
        <v>1249</v>
      </c>
      <c r="D246" s="7" t="s">
        <v>1631</v>
      </c>
      <c r="E246" s="7" t="s">
        <v>269</v>
      </c>
      <c r="F246" s="7" t="s">
        <v>19</v>
      </c>
      <c r="G246" s="7" t="s">
        <v>149</v>
      </c>
      <c r="H246" s="140">
        <v>1980000000</v>
      </c>
      <c r="I246" s="118">
        <v>990000000</v>
      </c>
      <c r="J246" s="5">
        <v>44245.738888888889</v>
      </c>
      <c r="K246" s="5">
        <v>44284.792361111111</v>
      </c>
      <c r="L246" s="7" t="s">
        <v>1239</v>
      </c>
      <c r="M246" s="118" t="s">
        <v>1240</v>
      </c>
    </row>
    <row r="247" spans="1:13" ht="38.1" customHeight="1" x14ac:dyDescent="0.25">
      <c r="A247" s="7">
        <f t="shared" si="3"/>
        <v>245</v>
      </c>
      <c r="B247" s="7" t="s">
        <v>499</v>
      </c>
      <c r="C247" s="3" t="s">
        <v>453</v>
      </c>
      <c r="D247" s="7" t="s">
        <v>1632</v>
      </c>
      <c r="E247" s="7" t="s">
        <v>1633</v>
      </c>
      <c r="F247" s="7" t="s">
        <v>19</v>
      </c>
      <c r="G247" s="7" t="s">
        <v>76</v>
      </c>
      <c r="H247" s="140">
        <v>1316000000</v>
      </c>
      <c r="I247" s="118">
        <v>541189000</v>
      </c>
      <c r="J247" s="5">
        <v>44245.738888888889</v>
      </c>
      <c r="K247" s="5">
        <v>44287.558333333334</v>
      </c>
      <c r="L247" s="7" t="s">
        <v>1239</v>
      </c>
      <c r="M247" s="118" t="s">
        <v>1240</v>
      </c>
    </row>
    <row r="248" spans="1:13" ht="38.1" customHeight="1" x14ac:dyDescent="0.25">
      <c r="A248" s="7">
        <f t="shared" si="3"/>
        <v>246</v>
      </c>
      <c r="B248" s="7" t="s">
        <v>333</v>
      </c>
      <c r="C248" s="7" t="s">
        <v>296</v>
      </c>
      <c r="D248" s="7" t="s">
        <v>1634</v>
      </c>
      <c r="E248" s="7" t="s">
        <v>272</v>
      </c>
      <c r="F248" s="7" t="s">
        <v>44</v>
      </c>
      <c r="G248" s="7" t="s">
        <v>45</v>
      </c>
      <c r="H248" s="140">
        <v>20000000</v>
      </c>
      <c r="I248" s="118">
        <v>4908000</v>
      </c>
      <c r="J248" s="5">
        <v>44321</v>
      </c>
      <c r="K248" s="5">
        <v>44349</v>
      </c>
      <c r="L248" s="7" t="s">
        <v>1239</v>
      </c>
      <c r="M248" s="118" t="s">
        <v>1240</v>
      </c>
    </row>
    <row r="249" spans="1:13" ht="38.1" customHeight="1" x14ac:dyDescent="0.25">
      <c r="A249" s="7">
        <f t="shared" si="3"/>
        <v>247</v>
      </c>
      <c r="B249" s="7" t="s">
        <v>153</v>
      </c>
      <c r="C249" s="7" t="s">
        <v>295</v>
      </c>
      <c r="D249" s="7" t="s">
        <v>450</v>
      </c>
      <c r="E249" s="7" t="s">
        <v>1635</v>
      </c>
      <c r="F249" s="7" t="s">
        <v>19</v>
      </c>
      <c r="G249" s="7" t="s">
        <v>325</v>
      </c>
      <c r="H249" s="140">
        <v>260000000</v>
      </c>
      <c r="I249" s="118">
        <v>127122640</v>
      </c>
      <c r="J249" s="5">
        <v>44328</v>
      </c>
      <c r="K249" s="5">
        <v>44357</v>
      </c>
      <c r="L249" s="7" t="s">
        <v>1239</v>
      </c>
      <c r="M249" s="118" t="s">
        <v>1240</v>
      </c>
    </row>
    <row r="250" spans="1:13" ht="38.1" customHeight="1" x14ac:dyDescent="0.25">
      <c r="A250" s="7">
        <f t="shared" si="3"/>
        <v>248</v>
      </c>
      <c r="B250" s="7" t="s">
        <v>1236</v>
      </c>
      <c r="C250" s="7" t="s">
        <v>295</v>
      </c>
      <c r="D250" s="7" t="s">
        <v>1007</v>
      </c>
      <c r="E250" s="7" t="s">
        <v>37</v>
      </c>
      <c r="F250" s="7" t="s">
        <v>63</v>
      </c>
      <c r="G250" s="7" t="s">
        <v>105</v>
      </c>
      <c r="H250" s="140">
        <v>20000000</v>
      </c>
      <c r="I250" s="118">
        <v>10000000</v>
      </c>
      <c r="J250" s="5">
        <v>44327</v>
      </c>
      <c r="K250" s="5">
        <v>44342.696527777778</v>
      </c>
      <c r="L250" s="7" t="s">
        <v>1239</v>
      </c>
      <c r="M250" s="118" t="s">
        <v>1240</v>
      </c>
    </row>
    <row r="251" spans="1:13" ht="38.1" customHeight="1" x14ac:dyDescent="0.25">
      <c r="A251" s="7">
        <f t="shared" si="3"/>
        <v>249</v>
      </c>
      <c r="B251" s="7" t="s">
        <v>1236</v>
      </c>
      <c r="C251" s="7" t="s">
        <v>295</v>
      </c>
      <c r="D251" s="7" t="s">
        <v>1007</v>
      </c>
      <c r="E251" s="7" t="s">
        <v>37</v>
      </c>
      <c r="F251" s="7" t="s">
        <v>63</v>
      </c>
      <c r="G251" s="7" t="s">
        <v>105</v>
      </c>
      <c r="H251" s="140">
        <v>20000000</v>
      </c>
      <c r="I251" s="118">
        <v>10000000</v>
      </c>
      <c r="J251" s="5">
        <v>44327</v>
      </c>
      <c r="K251" s="5">
        <v>44342.695833333331</v>
      </c>
      <c r="L251" s="7" t="s">
        <v>1239</v>
      </c>
      <c r="M251" s="118" t="s">
        <v>1240</v>
      </c>
    </row>
    <row r="252" spans="1:13" ht="38.1" customHeight="1" x14ac:dyDescent="0.25">
      <c r="A252" s="7">
        <f t="shared" si="3"/>
        <v>250</v>
      </c>
      <c r="B252" s="125" t="s">
        <v>177</v>
      </c>
      <c r="C252" s="7" t="s">
        <v>567</v>
      </c>
      <c r="D252" s="7" t="s">
        <v>1636</v>
      </c>
      <c r="E252" s="7" t="s">
        <v>1637</v>
      </c>
      <c r="F252" s="7" t="s">
        <v>47</v>
      </c>
      <c r="G252" s="7" t="s">
        <v>225</v>
      </c>
      <c r="H252" s="140">
        <v>1350000000</v>
      </c>
      <c r="I252" s="118">
        <v>675000000</v>
      </c>
      <c r="J252" s="5">
        <v>44264.384027777778</v>
      </c>
      <c r="K252" s="5">
        <v>44336.5</v>
      </c>
      <c r="L252" s="7" t="s">
        <v>1239</v>
      </c>
      <c r="M252" s="118" t="s">
        <v>1296</v>
      </c>
    </row>
    <row r="253" spans="1:13" ht="38.1" customHeight="1" x14ac:dyDescent="0.25">
      <c r="A253" s="7">
        <f t="shared" si="3"/>
        <v>251</v>
      </c>
      <c r="B253" s="7" t="s">
        <v>153</v>
      </c>
      <c r="C253" s="7" t="s">
        <v>683</v>
      </c>
      <c r="D253" s="7" t="s">
        <v>258</v>
      </c>
      <c r="E253" s="7" t="s">
        <v>223</v>
      </c>
      <c r="F253" s="7" t="s">
        <v>47</v>
      </c>
      <c r="G253" s="7" t="s">
        <v>166</v>
      </c>
      <c r="H253" s="140">
        <v>227000000</v>
      </c>
      <c r="I253" s="118">
        <v>100000000</v>
      </c>
      <c r="J253" s="5">
        <v>44335</v>
      </c>
      <c r="K253" s="5">
        <v>44364.520833333336</v>
      </c>
      <c r="L253" s="7" t="s">
        <v>1239</v>
      </c>
      <c r="M253" s="118" t="s">
        <v>1296</v>
      </c>
    </row>
    <row r="254" spans="1:13" ht="38.1" customHeight="1" x14ac:dyDescent="0.25">
      <c r="A254" s="7">
        <f t="shared" si="3"/>
        <v>252</v>
      </c>
      <c r="B254" s="7" t="s">
        <v>153</v>
      </c>
      <c r="C254" s="7" t="s">
        <v>547</v>
      </c>
      <c r="D254" s="7" t="s">
        <v>1638</v>
      </c>
      <c r="E254" s="7" t="s">
        <v>13</v>
      </c>
      <c r="F254" s="7" t="s">
        <v>19</v>
      </c>
      <c r="G254" s="7" t="s">
        <v>472</v>
      </c>
      <c r="H254" s="141">
        <v>1600000000</v>
      </c>
      <c r="I254" s="142">
        <v>593279000</v>
      </c>
      <c r="J254" s="5">
        <v>44313</v>
      </c>
      <c r="K254" s="5">
        <v>44347</v>
      </c>
      <c r="L254" s="7" t="s">
        <v>1239</v>
      </c>
      <c r="M254" s="118" t="s">
        <v>1240</v>
      </c>
    </row>
    <row r="255" spans="1:13" ht="38.1" customHeight="1" x14ac:dyDescent="0.25">
      <c r="A255" s="7">
        <f t="shared" si="3"/>
        <v>253</v>
      </c>
      <c r="B255" s="7" t="s">
        <v>153</v>
      </c>
      <c r="C255" s="7" t="s">
        <v>295</v>
      </c>
      <c r="D255" s="7" t="s">
        <v>1639</v>
      </c>
      <c r="E255" s="7" t="s">
        <v>191</v>
      </c>
      <c r="F255" s="7" t="s">
        <v>44</v>
      </c>
      <c r="G255" s="7" t="s">
        <v>45</v>
      </c>
      <c r="H255" s="140">
        <v>10000000</v>
      </c>
      <c r="I255" s="118">
        <v>4600000</v>
      </c>
      <c r="J255" s="5" t="s">
        <v>73</v>
      </c>
      <c r="K255" s="5">
        <v>44351.555555555555</v>
      </c>
      <c r="L255" s="7" t="s">
        <v>1239</v>
      </c>
      <c r="M255" s="118" t="s">
        <v>111</v>
      </c>
    </row>
    <row r="256" spans="1:13" ht="38.1" customHeight="1" x14ac:dyDescent="0.25">
      <c r="A256" s="7">
        <f t="shared" si="3"/>
        <v>254</v>
      </c>
      <c r="B256" s="7" t="s">
        <v>153</v>
      </c>
      <c r="C256" s="7" t="s">
        <v>295</v>
      </c>
      <c r="D256" s="7" t="s">
        <v>210</v>
      </c>
      <c r="E256" s="7" t="s">
        <v>173</v>
      </c>
      <c r="F256" s="7" t="s">
        <v>19</v>
      </c>
      <c r="G256" s="7" t="s">
        <v>180</v>
      </c>
      <c r="H256" s="140">
        <v>40000000</v>
      </c>
      <c r="I256" s="118">
        <v>5000000</v>
      </c>
      <c r="J256" s="5">
        <v>44260.638888888891</v>
      </c>
      <c r="K256" s="5">
        <v>44351.556944444441</v>
      </c>
      <c r="L256" s="7" t="s">
        <v>1239</v>
      </c>
      <c r="M256" s="118" t="s">
        <v>1240</v>
      </c>
    </row>
    <row r="257" spans="1:13" ht="38.1" customHeight="1" x14ac:dyDescent="0.25">
      <c r="A257" s="7">
        <f t="shared" si="3"/>
        <v>255</v>
      </c>
      <c r="B257" s="7" t="s">
        <v>421</v>
      </c>
      <c r="C257" s="3" t="s">
        <v>453</v>
      </c>
      <c r="D257" s="7" t="s">
        <v>431</v>
      </c>
      <c r="E257" s="7" t="s">
        <v>432</v>
      </c>
      <c r="F257" s="7" t="s">
        <v>44</v>
      </c>
      <c r="G257" s="7" t="s">
        <v>208</v>
      </c>
      <c r="H257" s="140">
        <v>338000000</v>
      </c>
      <c r="I257" s="118">
        <v>75500000</v>
      </c>
      <c r="J257" s="5">
        <v>44351</v>
      </c>
      <c r="K257" s="5">
        <v>44407</v>
      </c>
      <c r="L257" s="7" t="s">
        <v>1239</v>
      </c>
      <c r="M257" s="118" t="s">
        <v>1296</v>
      </c>
    </row>
    <row r="258" spans="1:13" ht="38.1" customHeight="1" x14ac:dyDescent="0.25">
      <c r="A258" s="7">
        <f t="shared" si="3"/>
        <v>256</v>
      </c>
      <c r="B258" s="7" t="s">
        <v>459</v>
      </c>
      <c r="C258" s="7" t="s">
        <v>683</v>
      </c>
      <c r="D258" s="7" t="s">
        <v>473</v>
      </c>
      <c r="E258" s="7" t="s">
        <v>85</v>
      </c>
      <c r="F258" s="7" t="s">
        <v>19</v>
      </c>
      <c r="G258" s="7" t="s">
        <v>74</v>
      </c>
      <c r="H258" s="140">
        <v>300000000</v>
      </c>
      <c r="I258" s="118">
        <v>150000000</v>
      </c>
      <c r="J258" s="5">
        <v>44361</v>
      </c>
      <c r="K258" s="5">
        <v>44377</v>
      </c>
      <c r="L258" s="7" t="s">
        <v>1239</v>
      </c>
      <c r="M258" s="118" t="s">
        <v>1240</v>
      </c>
    </row>
    <row r="259" spans="1:13" ht="38.1" customHeight="1" x14ac:dyDescent="0.25">
      <c r="A259" s="7">
        <f t="shared" ref="A259:A322" si="4">A258+1</f>
        <v>257</v>
      </c>
      <c r="B259" s="7" t="s">
        <v>236</v>
      </c>
      <c r="C259" s="7" t="s">
        <v>689</v>
      </c>
      <c r="D259" s="7" t="s">
        <v>1640</v>
      </c>
      <c r="E259" s="7" t="s">
        <v>447</v>
      </c>
      <c r="F259" s="7" t="s">
        <v>19</v>
      </c>
      <c r="G259" s="7" t="s">
        <v>265</v>
      </c>
      <c r="H259" s="140">
        <v>200000000</v>
      </c>
      <c r="I259" s="118">
        <v>62367453</v>
      </c>
      <c r="J259" s="5">
        <v>44271</v>
      </c>
      <c r="K259" s="5">
        <v>44327.469444444447</v>
      </c>
      <c r="L259" s="7" t="s">
        <v>1239</v>
      </c>
      <c r="M259" s="118" t="s">
        <v>111</v>
      </c>
    </row>
    <row r="260" spans="1:13" ht="38.1" customHeight="1" x14ac:dyDescent="0.25">
      <c r="A260" s="7">
        <f t="shared" si="4"/>
        <v>258</v>
      </c>
      <c r="B260" s="7" t="s">
        <v>333</v>
      </c>
      <c r="C260" s="7" t="s">
        <v>296</v>
      </c>
      <c r="D260" s="7" t="s">
        <v>1641</v>
      </c>
      <c r="E260" s="7" t="s">
        <v>41</v>
      </c>
      <c r="F260" s="7" t="s">
        <v>19</v>
      </c>
      <c r="G260" s="7" t="s">
        <v>227</v>
      </c>
      <c r="H260" s="140">
        <v>800000000</v>
      </c>
      <c r="I260" s="118">
        <v>386547100</v>
      </c>
      <c r="J260" s="5">
        <v>44340.383333333331</v>
      </c>
      <c r="K260" s="5">
        <v>44365</v>
      </c>
      <c r="L260" s="7" t="s">
        <v>1239</v>
      </c>
      <c r="M260" s="118" t="s">
        <v>1296</v>
      </c>
    </row>
    <row r="261" spans="1:13" ht="38.1" customHeight="1" x14ac:dyDescent="0.25">
      <c r="A261" s="7">
        <f t="shared" si="4"/>
        <v>259</v>
      </c>
      <c r="B261" s="7" t="s">
        <v>333</v>
      </c>
      <c r="C261" s="7" t="s">
        <v>296</v>
      </c>
      <c r="D261" s="7" t="s">
        <v>1641</v>
      </c>
      <c r="E261" s="7" t="s">
        <v>1642</v>
      </c>
      <c r="F261" s="7" t="s">
        <v>19</v>
      </c>
      <c r="G261" s="7" t="s">
        <v>227</v>
      </c>
      <c r="H261" s="140">
        <v>165000000</v>
      </c>
      <c r="I261" s="118">
        <v>71977700</v>
      </c>
      <c r="J261" s="5">
        <v>44340.384722222225</v>
      </c>
      <c r="K261" s="5">
        <v>44365</v>
      </c>
      <c r="L261" s="7" t="s">
        <v>1239</v>
      </c>
      <c r="M261" s="118" t="s">
        <v>1296</v>
      </c>
    </row>
    <row r="262" spans="1:13" ht="38.1" customHeight="1" x14ac:dyDescent="0.25">
      <c r="A262" s="7">
        <f t="shared" si="4"/>
        <v>260</v>
      </c>
      <c r="B262" s="7" t="s">
        <v>459</v>
      </c>
      <c r="C262" s="7" t="s">
        <v>296</v>
      </c>
      <c r="D262" s="7" t="s">
        <v>1643</v>
      </c>
      <c r="E262" s="7" t="s">
        <v>1644</v>
      </c>
      <c r="F262" s="7" t="s">
        <v>19</v>
      </c>
      <c r="G262" s="7" t="s">
        <v>222</v>
      </c>
      <c r="H262" s="140">
        <v>1000000000</v>
      </c>
      <c r="I262" s="118">
        <v>300000000</v>
      </c>
      <c r="J262" s="5">
        <v>44337.543749999997</v>
      </c>
      <c r="K262" s="5">
        <v>44357</v>
      </c>
      <c r="L262" s="7" t="s">
        <v>1239</v>
      </c>
      <c r="M262" s="118" t="s">
        <v>129</v>
      </c>
    </row>
    <row r="263" spans="1:13" ht="38.1" customHeight="1" x14ac:dyDescent="0.25">
      <c r="A263" s="7">
        <f t="shared" si="4"/>
        <v>261</v>
      </c>
      <c r="B263" s="7" t="s">
        <v>459</v>
      </c>
      <c r="C263" s="7" t="s">
        <v>296</v>
      </c>
      <c r="D263" s="7" t="s">
        <v>1643</v>
      </c>
      <c r="E263" s="7" t="s">
        <v>1645</v>
      </c>
      <c r="F263" s="7" t="s">
        <v>19</v>
      </c>
      <c r="G263" s="7" t="s">
        <v>222</v>
      </c>
      <c r="H263" s="140">
        <v>2067000000</v>
      </c>
      <c r="I263" s="118">
        <v>620100000</v>
      </c>
      <c r="J263" s="5">
        <v>44334.399305555555</v>
      </c>
      <c r="K263" s="5">
        <v>44357</v>
      </c>
      <c r="L263" s="7" t="s">
        <v>1239</v>
      </c>
      <c r="M263" s="118" t="s">
        <v>129</v>
      </c>
    </row>
    <row r="264" spans="1:13" ht="38.1" customHeight="1" x14ac:dyDescent="0.25">
      <c r="A264" s="7">
        <f t="shared" si="4"/>
        <v>262</v>
      </c>
      <c r="B264" s="7" t="s">
        <v>1236</v>
      </c>
      <c r="C264" s="7" t="s">
        <v>296</v>
      </c>
      <c r="D264" s="7" t="s">
        <v>532</v>
      </c>
      <c r="E264" s="7" t="s">
        <v>1646</v>
      </c>
      <c r="F264" s="7" t="s">
        <v>19</v>
      </c>
      <c r="G264" s="7" t="s">
        <v>135</v>
      </c>
      <c r="H264" s="140">
        <v>1360000000</v>
      </c>
      <c r="I264" s="118">
        <v>680000000</v>
      </c>
      <c r="J264" s="5">
        <v>44327</v>
      </c>
      <c r="K264" s="5">
        <v>44368</v>
      </c>
      <c r="L264" s="7" t="s">
        <v>1239</v>
      </c>
      <c r="M264" s="118" t="s">
        <v>1351</v>
      </c>
    </row>
    <row r="265" spans="1:13" ht="38.1" customHeight="1" x14ac:dyDescent="0.25">
      <c r="A265" s="7">
        <f t="shared" si="4"/>
        <v>263</v>
      </c>
      <c r="B265" s="7" t="s">
        <v>49</v>
      </c>
      <c r="C265" s="7" t="s">
        <v>683</v>
      </c>
      <c r="D265" s="7" t="s">
        <v>1647</v>
      </c>
      <c r="E265" s="7" t="s">
        <v>1648</v>
      </c>
      <c r="F265" s="7" t="s">
        <v>44</v>
      </c>
      <c r="G265" s="7" t="s">
        <v>162</v>
      </c>
      <c r="H265" s="140">
        <v>550000000</v>
      </c>
      <c r="I265" s="118">
        <v>146847168</v>
      </c>
      <c r="J265" s="5">
        <v>44333</v>
      </c>
      <c r="K265" s="5">
        <v>44371</v>
      </c>
      <c r="L265" s="7" t="s">
        <v>1239</v>
      </c>
      <c r="M265" s="118" t="s">
        <v>129</v>
      </c>
    </row>
    <row r="266" spans="1:13" ht="38.1" customHeight="1" x14ac:dyDescent="0.25">
      <c r="A266" s="7">
        <f t="shared" si="4"/>
        <v>264</v>
      </c>
      <c r="B266" s="7" t="s">
        <v>153</v>
      </c>
      <c r="C266" s="7" t="s">
        <v>295</v>
      </c>
      <c r="D266" s="7" t="s">
        <v>1649</v>
      </c>
      <c r="E266" s="7" t="s">
        <v>585</v>
      </c>
      <c r="F266" s="7" t="s">
        <v>19</v>
      </c>
      <c r="G266" s="7" t="s">
        <v>325</v>
      </c>
      <c r="H266" s="140">
        <v>200000000</v>
      </c>
      <c r="I266" s="118">
        <v>100000000</v>
      </c>
      <c r="J266" s="5">
        <v>44356</v>
      </c>
      <c r="K266" s="5">
        <v>44375</v>
      </c>
      <c r="L266" s="7" t="s">
        <v>1239</v>
      </c>
      <c r="M266" s="118" t="s">
        <v>1240</v>
      </c>
    </row>
    <row r="267" spans="1:13" ht="38.1" customHeight="1" x14ac:dyDescent="0.25">
      <c r="A267" s="7">
        <f t="shared" si="4"/>
        <v>265</v>
      </c>
      <c r="B267" s="7" t="s">
        <v>333</v>
      </c>
      <c r="C267" s="7" t="s">
        <v>1249</v>
      </c>
      <c r="D267" s="7" t="s">
        <v>341</v>
      </c>
      <c r="E267" s="7" t="s">
        <v>41</v>
      </c>
      <c r="F267" s="7" t="s">
        <v>19</v>
      </c>
      <c r="G267" s="7" t="s">
        <v>227</v>
      </c>
      <c r="H267" s="140">
        <v>135051952</v>
      </c>
      <c r="I267" s="118">
        <v>67525976</v>
      </c>
      <c r="J267" s="5">
        <v>44369.69027777778</v>
      </c>
      <c r="K267" s="5">
        <v>44377.70208333333</v>
      </c>
      <c r="L267" s="7" t="s">
        <v>1239</v>
      </c>
      <c r="M267" s="118" t="s">
        <v>1240</v>
      </c>
    </row>
    <row r="268" spans="1:13" ht="38.1" customHeight="1" x14ac:dyDescent="0.25">
      <c r="A268" s="7">
        <f t="shared" si="4"/>
        <v>266</v>
      </c>
      <c r="B268" s="7" t="s">
        <v>336</v>
      </c>
      <c r="C268" s="7" t="s">
        <v>1249</v>
      </c>
      <c r="D268" s="7" t="s">
        <v>1650</v>
      </c>
      <c r="E268" s="7" t="s">
        <v>1651</v>
      </c>
      <c r="F268" s="7" t="s">
        <v>63</v>
      </c>
      <c r="G268" s="7" t="s">
        <v>123</v>
      </c>
      <c r="H268" s="140">
        <v>73000000</v>
      </c>
      <c r="I268" s="118">
        <v>36500000</v>
      </c>
      <c r="J268" s="5">
        <v>44372</v>
      </c>
      <c r="K268" s="5">
        <v>44376</v>
      </c>
      <c r="L268" s="7" t="s">
        <v>1239</v>
      </c>
      <c r="M268" s="118" t="s">
        <v>129</v>
      </c>
    </row>
    <row r="269" spans="1:13" ht="38.1" customHeight="1" x14ac:dyDescent="0.25">
      <c r="A269" s="7">
        <f t="shared" si="4"/>
        <v>267</v>
      </c>
      <c r="B269" s="7" t="s">
        <v>153</v>
      </c>
      <c r="C269" s="7" t="s">
        <v>1652</v>
      </c>
      <c r="D269" s="7" t="s">
        <v>194</v>
      </c>
      <c r="E269" s="7" t="s">
        <v>527</v>
      </c>
      <c r="F269" s="7" t="s">
        <v>19</v>
      </c>
      <c r="G269" s="7" t="s">
        <v>227</v>
      </c>
      <c r="H269" s="140">
        <v>120000000</v>
      </c>
      <c r="I269" s="118">
        <v>60000000</v>
      </c>
      <c r="J269" s="5">
        <v>44370.433333333334</v>
      </c>
      <c r="K269" s="5">
        <v>44377.634722222225</v>
      </c>
      <c r="L269" s="7" t="s">
        <v>1239</v>
      </c>
      <c r="M269" s="118" t="s">
        <v>1240</v>
      </c>
    </row>
    <row r="270" spans="1:13" ht="38.1" customHeight="1" x14ac:dyDescent="0.25">
      <c r="A270" s="7">
        <f t="shared" si="4"/>
        <v>268</v>
      </c>
      <c r="B270" s="7" t="s">
        <v>153</v>
      </c>
      <c r="C270" s="7" t="s">
        <v>683</v>
      </c>
      <c r="D270" s="7" t="s">
        <v>233</v>
      </c>
      <c r="E270" s="7" t="s">
        <v>234</v>
      </c>
      <c r="F270" s="7" t="s">
        <v>19</v>
      </c>
      <c r="G270" s="7" t="s">
        <v>219</v>
      </c>
      <c r="H270" s="140">
        <v>85000000</v>
      </c>
      <c r="I270" s="118">
        <v>28934278</v>
      </c>
      <c r="J270" s="5">
        <v>44371.518750000003</v>
      </c>
      <c r="K270" s="5">
        <v>44376.643055555556</v>
      </c>
      <c r="L270" s="7" t="s">
        <v>1239</v>
      </c>
      <c r="M270" s="118" t="s">
        <v>1240</v>
      </c>
    </row>
    <row r="271" spans="1:13" ht="38.1" customHeight="1" x14ac:dyDescent="0.25">
      <c r="A271" s="7">
        <f t="shared" si="4"/>
        <v>269</v>
      </c>
      <c r="B271" s="7" t="s">
        <v>362</v>
      </c>
      <c r="C271" s="7" t="s">
        <v>361</v>
      </c>
      <c r="D271" s="7" t="s">
        <v>368</v>
      </c>
      <c r="E271" s="7" t="s">
        <v>1653</v>
      </c>
      <c r="F271" s="7" t="s">
        <v>19</v>
      </c>
      <c r="G271" s="7" t="s">
        <v>227</v>
      </c>
      <c r="H271" s="140">
        <v>40000000</v>
      </c>
      <c r="I271" s="118">
        <v>20000000</v>
      </c>
      <c r="J271" s="5">
        <v>44376</v>
      </c>
      <c r="K271" s="5">
        <v>44377</v>
      </c>
      <c r="L271" s="7" t="s">
        <v>1239</v>
      </c>
      <c r="M271" s="118" t="s">
        <v>129</v>
      </c>
    </row>
    <row r="272" spans="1:13" ht="38.1" customHeight="1" x14ac:dyDescent="0.25">
      <c r="A272" s="7">
        <f t="shared" si="4"/>
        <v>270</v>
      </c>
      <c r="B272" s="7" t="s">
        <v>362</v>
      </c>
      <c r="C272" s="3" t="s">
        <v>453</v>
      </c>
      <c r="D272" s="7" t="s">
        <v>1654</v>
      </c>
      <c r="E272" s="7" t="s">
        <v>1655</v>
      </c>
      <c r="F272" s="7" t="s">
        <v>19</v>
      </c>
      <c r="G272" s="7" t="s">
        <v>106</v>
      </c>
      <c r="H272" s="140">
        <v>17300000</v>
      </c>
      <c r="I272" s="118">
        <v>8435760</v>
      </c>
      <c r="J272" s="5">
        <v>44369.051388888889</v>
      </c>
      <c r="K272" s="5">
        <v>44379</v>
      </c>
      <c r="L272" s="7" t="s">
        <v>1239</v>
      </c>
      <c r="M272" s="118" t="s">
        <v>129</v>
      </c>
    </row>
    <row r="273" spans="1:13" ht="38.1" customHeight="1" x14ac:dyDescent="0.25">
      <c r="A273" s="7">
        <f t="shared" si="4"/>
        <v>271</v>
      </c>
      <c r="B273" s="7" t="s">
        <v>6</v>
      </c>
      <c r="C273" s="7" t="s">
        <v>361</v>
      </c>
      <c r="D273" s="7" t="s">
        <v>1656</v>
      </c>
      <c r="E273" s="7" t="s">
        <v>1657</v>
      </c>
      <c r="F273" s="7" t="s">
        <v>19</v>
      </c>
      <c r="G273" s="7" t="s">
        <v>408</v>
      </c>
      <c r="H273" s="140">
        <v>81000000</v>
      </c>
      <c r="I273" s="118">
        <v>40500000</v>
      </c>
      <c r="J273" s="5">
        <v>44384</v>
      </c>
      <c r="K273" s="5">
        <v>44466.475694444445</v>
      </c>
      <c r="L273" s="7" t="s">
        <v>1239</v>
      </c>
      <c r="M273" s="118" t="s">
        <v>1296</v>
      </c>
    </row>
    <row r="274" spans="1:13" ht="38.1" customHeight="1" x14ac:dyDescent="0.25">
      <c r="A274" s="7">
        <f t="shared" si="4"/>
        <v>272</v>
      </c>
      <c r="B274" s="7" t="s">
        <v>336</v>
      </c>
      <c r="C274" s="7" t="s">
        <v>688</v>
      </c>
      <c r="D274" s="7" t="s">
        <v>514</v>
      </c>
      <c r="E274" s="7" t="s">
        <v>215</v>
      </c>
      <c r="F274" s="7" t="s">
        <v>47</v>
      </c>
      <c r="G274" s="7" t="s">
        <v>358</v>
      </c>
      <c r="H274" s="140">
        <v>30000000</v>
      </c>
      <c r="I274" s="118">
        <v>10583400</v>
      </c>
      <c r="J274" s="5">
        <v>44370</v>
      </c>
      <c r="K274" s="5">
        <v>44389</v>
      </c>
      <c r="L274" s="7" t="s">
        <v>1239</v>
      </c>
      <c r="M274" s="118" t="s">
        <v>1240</v>
      </c>
    </row>
    <row r="275" spans="1:13" ht="38.1" customHeight="1" x14ac:dyDescent="0.25">
      <c r="A275" s="7">
        <f t="shared" si="4"/>
        <v>273</v>
      </c>
      <c r="B275" s="7" t="s">
        <v>333</v>
      </c>
      <c r="C275" s="3" t="s">
        <v>453</v>
      </c>
      <c r="D275" s="7" t="s">
        <v>357</v>
      </c>
      <c r="E275" s="7" t="s">
        <v>1658</v>
      </c>
      <c r="F275" s="7" t="s">
        <v>19</v>
      </c>
      <c r="G275" s="7" t="s">
        <v>227</v>
      </c>
      <c r="H275" s="140">
        <v>264000000</v>
      </c>
      <c r="I275" s="118">
        <v>90469986</v>
      </c>
      <c r="J275" s="5">
        <v>44386</v>
      </c>
      <c r="K275" s="5">
        <v>44421</v>
      </c>
      <c r="L275" s="7" t="s">
        <v>1239</v>
      </c>
      <c r="M275" s="118" t="s">
        <v>129</v>
      </c>
    </row>
    <row r="276" spans="1:13" ht="38.1" customHeight="1" x14ac:dyDescent="0.25">
      <c r="A276" s="7">
        <f t="shared" si="4"/>
        <v>274</v>
      </c>
      <c r="B276" s="7" t="s">
        <v>153</v>
      </c>
      <c r="C276" s="7" t="s">
        <v>295</v>
      </c>
      <c r="D276" s="7" t="s">
        <v>199</v>
      </c>
      <c r="E276" s="7" t="s">
        <v>113</v>
      </c>
      <c r="F276" s="7" t="s">
        <v>19</v>
      </c>
      <c r="G276" s="7" t="s">
        <v>161</v>
      </c>
      <c r="H276" s="140">
        <v>50000000</v>
      </c>
      <c r="I276" s="118">
        <v>20000000</v>
      </c>
      <c r="J276" s="5">
        <v>44392</v>
      </c>
      <c r="K276" s="5">
        <v>44400</v>
      </c>
      <c r="L276" s="7" t="s">
        <v>1239</v>
      </c>
      <c r="M276" s="118" t="s">
        <v>1240</v>
      </c>
    </row>
    <row r="277" spans="1:13" ht="38.1" customHeight="1" x14ac:dyDescent="0.25">
      <c r="A277" s="7">
        <f t="shared" si="4"/>
        <v>275</v>
      </c>
      <c r="B277" s="7" t="s">
        <v>153</v>
      </c>
      <c r="C277" s="7" t="s">
        <v>296</v>
      </c>
      <c r="D277" s="7" t="s">
        <v>1659</v>
      </c>
      <c r="E277" s="7" t="s">
        <v>191</v>
      </c>
      <c r="F277" s="7" t="s">
        <v>44</v>
      </c>
      <c r="G277" s="7" t="s">
        <v>1660</v>
      </c>
      <c r="H277" s="140">
        <v>200000000</v>
      </c>
      <c r="I277" s="118">
        <v>90000000</v>
      </c>
      <c r="J277" s="5">
        <v>44363</v>
      </c>
      <c r="K277" s="5">
        <v>44427.77847222222</v>
      </c>
      <c r="L277" s="7" t="s">
        <v>1239</v>
      </c>
      <c r="M277" s="118" t="s">
        <v>1240</v>
      </c>
    </row>
    <row r="278" spans="1:13" ht="38.1" customHeight="1" x14ac:dyDescent="0.25">
      <c r="A278" s="7">
        <f t="shared" si="4"/>
        <v>276</v>
      </c>
      <c r="B278" s="7" t="s">
        <v>333</v>
      </c>
      <c r="C278" s="7" t="s">
        <v>361</v>
      </c>
      <c r="D278" s="7" t="s">
        <v>1661</v>
      </c>
      <c r="E278" s="113" t="s">
        <v>1662</v>
      </c>
      <c r="F278" s="126" t="s">
        <v>19</v>
      </c>
      <c r="G278" s="126" t="s">
        <v>1663</v>
      </c>
      <c r="H278" s="140">
        <v>38751200</v>
      </c>
      <c r="I278" s="118">
        <v>19375600</v>
      </c>
      <c r="J278" s="5">
        <v>44358</v>
      </c>
      <c r="K278" s="5">
        <v>44403</v>
      </c>
      <c r="L278" s="7" t="s">
        <v>1239</v>
      </c>
      <c r="M278" s="118" t="s">
        <v>1240</v>
      </c>
    </row>
    <row r="279" spans="1:13" ht="38.1" customHeight="1" x14ac:dyDescent="0.25">
      <c r="A279" s="7">
        <f t="shared" si="4"/>
        <v>277</v>
      </c>
      <c r="B279" s="7" t="s">
        <v>236</v>
      </c>
      <c r="C279" s="7" t="s">
        <v>295</v>
      </c>
      <c r="D279" s="7" t="s">
        <v>1664</v>
      </c>
      <c r="E279" s="7" t="s">
        <v>1665</v>
      </c>
      <c r="F279" s="7" t="s">
        <v>19</v>
      </c>
      <c r="G279" s="7" t="s">
        <v>114</v>
      </c>
      <c r="H279" s="143">
        <v>500000000</v>
      </c>
      <c r="I279" s="144">
        <v>250000000</v>
      </c>
      <c r="J279" s="5">
        <v>44362</v>
      </c>
      <c r="K279" s="5">
        <v>44412</v>
      </c>
      <c r="L279" s="7" t="s">
        <v>1239</v>
      </c>
      <c r="M279" s="118" t="s">
        <v>1296</v>
      </c>
    </row>
    <row r="280" spans="1:13" ht="38.1" customHeight="1" x14ac:dyDescent="0.25">
      <c r="A280" s="7">
        <f t="shared" si="4"/>
        <v>278</v>
      </c>
      <c r="B280" s="7" t="s">
        <v>436</v>
      </c>
      <c r="C280" s="7" t="s">
        <v>1249</v>
      </c>
      <c r="D280" s="7" t="s">
        <v>568</v>
      </c>
      <c r="E280" s="7" t="s">
        <v>1666</v>
      </c>
      <c r="F280" s="7" t="s">
        <v>44</v>
      </c>
      <c r="G280" s="7" t="s">
        <v>45</v>
      </c>
      <c r="H280" s="143">
        <v>70000000</v>
      </c>
      <c r="I280" s="143">
        <v>34759410</v>
      </c>
      <c r="J280" s="5">
        <v>44414</v>
      </c>
      <c r="K280" s="5">
        <v>44425</v>
      </c>
      <c r="L280" s="7" t="s">
        <v>1239</v>
      </c>
      <c r="M280" s="118" t="s">
        <v>129</v>
      </c>
    </row>
    <row r="281" spans="1:13" ht="69" customHeight="1" x14ac:dyDescent="0.25">
      <c r="A281" s="7">
        <f t="shared" si="4"/>
        <v>279</v>
      </c>
      <c r="B281" s="7" t="s">
        <v>436</v>
      </c>
      <c r="C281" s="7" t="s">
        <v>296</v>
      </c>
      <c r="D281" s="7" t="s">
        <v>1667</v>
      </c>
      <c r="E281" s="7" t="s">
        <v>389</v>
      </c>
      <c r="F281" s="7" t="s">
        <v>19</v>
      </c>
      <c r="G281" s="7" t="s">
        <v>241</v>
      </c>
      <c r="H281" s="143">
        <v>12000000</v>
      </c>
      <c r="I281" s="144">
        <v>3531273</v>
      </c>
      <c r="J281" s="5">
        <v>44412</v>
      </c>
      <c r="K281" s="5">
        <v>44421.626388888886</v>
      </c>
      <c r="L281" s="7" t="s">
        <v>1239</v>
      </c>
      <c r="M281" s="118" t="s">
        <v>129</v>
      </c>
    </row>
    <row r="282" spans="1:13" ht="62.25" customHeight="1" x14ac:dyDescent="0.25">
      <c r="A282" s="7">
        <f t="shared" si="4"/>
        <v>280</v>
      </c>
      <c r="B282" s="7" t="s">
        <v>436</v>
      </c>
      <c r="C282" s="7" t="s">
        <v>296</v>
      </c>
      <c r="D282" s="7" t="s">
        <v>1667</v>
      </c>
      <c r="E282" s="7" t="s">
        <v>389</v>
      </c>
      <c r="F282" s="7" t="s">
        <v>19</v>
      </c>
      <c r="G282" s="7" t="s">
        <v>241</v>
      </c>
      <c r="H282" s="143">
        <v>10000000</v>
      </c>
      <c r="I282" s="144">
        <v>2942727</v>
      </c>
      <c r="J282" s="5">
        <v>44412</v>
      </c>
      <c r="K282" s="5">
        <v>44421.626388888886</v>
      </c>
      <c r="L282" s="7" t="s">
        <v>1239</v>
      </c>
      <c r="M282" s="118" t="s">
        <v>129</v>
      </c>
    </row>
    <row r="283" spans="1:13" ht="38.1" customHeight="1" x14ac:dyDescent="0.25">
      <c r="A283" s="7">
        <f t="shared" si="4"/>
        <v>281</v>
      </c>
      <c r="B283" s="7" t="s">
        <v>153</v>
      </c>
      <c r="C283" s="7" t="s">
        <v>1249</v>
      </c>
      <c r="D283" s="7" t="s">
        <v>230</v>
      </c>
      <c r="E283" s="7" t="s">
        <v>1668</v>
      </c>
      <c r="F283" s="7" t="s">
        <v>19</v>
      </c>
      <c r="G283" s="7" t="s">
        <v>241</v>
      </c>
      <c r="H283" s="140">
        <v>85000000</v>
      </c>
      <c r="I283" s="118">
        <v>42500000</v>
      </c>
      <c r="J283" s="5">
        <v>44412</v>
      </c>
      <c r="K283" s="5">
        <v>44447.706250000003</v>
      </c>
      <c r="L283" s="7" t="s">
        <v>1239</v>
      </c>
      <c r="M283" s="118" t="s">
        <v>1240</v>
      </c>
    </row>
    <row r="284" spans="1:13" ht="38.1" customHeight="1" x14ac:dyDescent="0.25">
      <c r="A284" s="7">
        <f t="shared" si="4"/>
        <v>282</v>
      </c>
      <c r="B284" s="7" t="s">
        <v>153</v>
      </c>
      <c r="C284" s="7" t="s">
        <v>1652</v>
      </c>
      <c r="D284" s="7" t="s">
        <v>230</v>
      </c>
      <c r="E284" s="7" t="s">
        <v>1668</v>
      </c>
      <c r="F284" s="7" t="s">
        <v>19</v>
      </c>
      <c r="G284" s="7" t="s">
        <v>241</v>
      </c>
      <c r="H284" s="140">
        <v>700000000</v>
      </c>
      <c r="I284" s="118">
        <v>350000000</v>
      </c>
      <c r="J284" s="5">
        <v>44406</v>
      </c>
      <c r="K284" s="5">
        <v>44447.709722222222</v>
      </c>
      <c r="L284" s="7" t="s">
        <v>1239</v>
      </c>
      <c r="M284" s="118" t="s">
        <v>1240</v>
      </c>
    </row>
    <row r="285" spans="1:13" ht="38.1" customHeight="1" x14ac:dyDescent="0.25">
      <c r="A285" s="7">
        <f t="shared" si="4"/>
        <v>283</v>
      </c>
      <c r="B285" s="7" t="s">
        <v>236</v>
      </c>
      <c r="C285" s="7" t="s">
        <v>296</v>
      </c>
      <c r="D285" s="7" t="s">
        <v>1669</v>
      </c>
      <c r="E285" s="7" t="s">
        <v>1670</v>
      </c>
      <c r="F285" s="126" t="s">
        <v>23</v>
      </c>
      <c r="G285" s="7" t="s">
        <v>94</v>
      </c>
      <c r="H285" s="140">
        <v>910000000</v>
      </c>
      <c r="I285" s="118">
        <v>244318600</v>
      </c>
      <c r="J285" s="5">
        <v>44410</v>
      </c>
      <c r="K285" s="5">
        <v>44417</v>
      </c>
      <c r="L285" s="7" t="s">
        <v>1239</v>
      </c>
      <c r="M285" s="118" t="s">
        <v>1240</v>
      </c>
    </row>
    <row r="286" spans="1:13" ht="45" customHeight="1" x14ac:dyDescent="0.25">
      <c r="A286" s="7">
        <f t="shared" si="4"/>
        <v>284</v>
      </c>
      <c r="B286" s="7" t="s">
        <v>336</v>
      </c>
      <c r="C286" s="7" t="s">
        <v>361</v>
      </c>
      <c r="D286" s="7" t="s">
        <v>1671</v>
      </c>
      <c r="E286" s="7" t="s">
        <v>516</v>
      </c>
      <c r="F286" s="7" t="s">
        <v>44</v>
      </c>
      <c r="G286" s="7" t="s">
        <v>162</v>
      </c>
      <c r="H286" s="10">
        <v>120000000</v>
      </c>
      <c r="I286" s="23">
        <v>59402170</v>
      </c>
      <c r="J286" s="5">
        <v>44419</v>
      </c>
      <c r="K286" s="5">
        <v>44427</v>
      </c>
      <c r="L286" s="7" t="s">
        <v>1239</v>
      </c>
      <c r="M286" s="118" t="s">
        <v>111</v>
      </c>
    </row>
    <row r="287" spans="1:13" ht="75" customHeight="1" x14ac:dyDescent="0.25">
      <c r="A287" s="7">
        <f t="shared" si="4"/>
        <v>285</v>
      </c>
      <c r="B287" s="7" t="s">
        <v>375</v>
      </c>
      <c r="C287" s="7" t="s">
        <v>1249</v>
      </c>
      <c r="D287" s="7" t="s">
        <v>1672</v>
      </c>
      <c r="E287" s="7" t="s">
        <v>1673</v>
      </c>
      <c r="F287" s="7" t="s">
        <v>19</v>
      </c>
      <c r="G287" s="7" t="s">
        <v>241</v>
      </c>
      <c r="H287" s="10">
        <v>110000000</v>
      </c>
      <c r="I287" s="23">
        <v>40000000</v>
      </c>
      <c r="J287" s="5">
        <v>44425</v>
      </c>
      <c r="K287" s="5">
        <v>44432</v>
      </c>
      <c r="L287" s="7" t="s">
        <v>1239</v>
      </c>
      <c r="M287" s="118" t="s">
        <v>129</v>
      </c>
    </row>
    <row r="288" spans="1:13" ht="58.5" customHeight="1" x14ac:dyDescent="0.25">
      <c r="A288" s="7">
        <f t="shared" si="4"/>
        <v>286</v>
      </c>
      <c r="B288" s="7" t="s">
        <v>499</v>
      </c>
      <c r="C288" s="7" t="s">
        <v>689</v>
      </c>
      <c r="D288" s="7" t="s">
        <v>1674</v>
      </c>
      <c r="E288" s="7" t="s">
        <v>263</v>
      </c>
      <c r="F288" s="7" t="s">
        <v>44</v>
      </c>
      <c r="G288" s="7" t="s">
        <v>45</v>
      </c>
      <c r="H288" s="10">
        <v>80000000</v>
      </c>
      <c r="I288" s="23">
        <v>10000000</v>
      </c>
      <c r="J288" s="5">
        <v>44432</v>
      </c>
      <c r="K288" s="5">
        <v>44440.631249999999</v>
      </c>
      <c r="L288" s="7" t="s">
        <v>1239</v>
      </c>
      <c r="M288" s="118" t="s">
        <v>129</v>
      </c>
    </row>
    <row r="289" spans="1:13" ht="31.5" customHeight="1" x14ac:dyDescent="0.25">
      <c r="A289" s="7">
        <f t="shared" si="4"/>
        <v>287</v>
      </c>
      <c r="B289" s="7" t="s">
        <v>336</v>
      </c>
      <c r="C289" s="7" t="s">
        <v>567</v>
      </c>
      <c r="D289" s="7" t="s">
        <v>1675</v>
      </c>
      <c r="E289" s="7" t="s">
        <v>1676</v>
      </c>
      <c r="F289" s="7" t="s">
        <v>47</v>
      </c>
      <c r="G289" s="7" t="s">
        <v>104</v>
      </c>
      <c r="H289" s="10">
        <v>292500000</v>
      </c>
      <c r="I289" s="23">
        <v>119000000</v>
      </c>
      <c r="J289" s="5">
        <v>44419</v>
      </c>
      <c r="K289" s="5">
        <v>44439</v>
      </c>
      <c r="L289" s="7" t="s">
        <v>1239</v>
      </c>
      <c r="M289" s="140" t="s">
        <v>1240</v>
      </c>
    </row>
    <row r="290" spans="1:13" ht="54" customHeight="1" x14ac:dyDescent="0.25">
      <c r="A290" s="7">
        <f t="shared" si="4"/>
        <v>288</v>
      </c>
      <c r="B290" s="7" t="s">
        <v>375</v>
      </c>
      <c r="C290" s="7" t="s">
        <v>1249</v>
      </c>
      <c r="D290" s="7" t="s">
        <v>388</v>
      </c>
      <c r="E290" s="7" t="s">
        <v>1677</v>
      </c>
      <c r="F290" s="7" t="s">
        <v>19</v>
      </c>
      <c r="G290" s="7" t="s">
        <v>55</v>
      </c>
      <c r="H290" s="23">
        <v>50000000</v>
      </c>
      <c r="I290" s="23">
        <v>25000000</v>
      </c>
      <c r="J290" s="5">
        <v>44445</v>
      </c>
      <c r="K290" s="5">
        <v>44469.517361111109</v>
      </c>
      <c r="L290" s="7" t="s">
        <v>1239</v>
      </c>
      <c r="M290" s="118" t="s">
        <v>129</v>
      </c>
    </row>
    <row r="291" spans="1:13" ht="31.5" customHeight="1" x14ac:dyDescent="0.25">
      <c r="A291" s="7">
        <f t="shared" si="4"/>
        <v>289</v>
      </c>
      <c r="B291" s="7" t="s">
        <v>421</v>
      </c>
      <c r="C291" s="7" t="s">
        <v>295</v>
      </c>
      <c r="D291" s="7" t="s">
        <v>1678</v>
      </c>
      <c r="E291" s="7" t="s">
        <v>203</v>
      </c>
      <c r="F291" s="7" t="s">
        <v>19</v>
      </c>
      <c r="G291" s="7" t="s">
        <v>227</v>
      </c>
      <c r="H291" s="10">
        <v>150000000</v>
      </c>
      <c r="I291" s="23">
        <v>64421000</v>
      </c>
      <c r="J291" s="5">
        <v>44445</v>
      </c>
      <c r="K291" s="5">
        <v>44511</v>
      </c>
      <c r="L291" s="7" t="s">
        <v>1239</v>
      </c>
      <c r="M291" s="118" t="s">
        <v>1240</v>
      </c>
    </row>
    <row r="292" spans="1:13" ht="46.5" customHeight="1" x14ac:dyDescent="0.25">
      <c r="A292" s="7">
        <f t="shared" si="4"/>
        <v>290</v>
      </c>
      <c r="B292" s="7" t="s">
        <v>436</v>
      </c>
      <c r="C292" s="7" t="s">
        <v>1249</v>
      </c>
      <c r="D292" s="7" t="s">
        <v>442</v>
      </c>
      <c r="E292" s="7" t="s">
        <v>1679</v>
      </c>
      <c r="F292" s="7" t="s">
        <v>47</v>
      </c>
      <c r="G292" s="7" t="s">
        <v>48</v>
      </c>
      <c r="H292" s="10">
        <v>54000000</v>
      </c>
      <c r="I292" s="23">
        <v>27000000</v>
      </c>
      <c r="J292" s="5">
        <v>44446</v>
      </c>
      <c r="K292" s="5">
        <v>44449</v>
      </c>
      <c r="L292" s="7" t="s">
        <v>1239</v>
      </c>
      <c r="M292" s="118" t="s">
        <v>1240</v>
      </c>
    </row>
    <row r="293" spans="1:13" ht="76.5" customHeight="1" x14ac:dyDescent="0.25">
      <c r="A293" s="7">
        <f t="shared" si="4"/>
        <v>291</v>
      </c>
      <c r="B293" s="7" t="s">
        <v>336</v>
      </c>
      <c r="C293" s="7" t="s">
        <v>295</v>
      </c>
      <c r="D293" s="7" t="s">
        <v>1680</v>
      </c>
      <c r="E293" s="7" t="s">
        <v>1681</v>
      </c>
      <c r="F293" s="7" t="s">
        <v>19</v>
      </c>
      <c r="G293" s="7" t="s">
        <v>130</v>
      </c>
      <c r="H293" s="10">
        <v>45000000</v>
      </c>
      <c r="I293" s="23">
        <v>20000000</v>
      </c>
      <c r="J293" s="5">
        <v>44442</v>
      </c>
      <c r="K293" s="5">
        <v>44467</v>
      </c>
      <c r="L293" s="7" t="s">
        <v>1239</v>
      </c>
      <c r="M293" s="118" t="s">
        <v>111</v>
      </c>
    </row>
    <row r="294" spans="1:13" ht="76.5" customHeight="1" x14ac:dyDescent="0.25">
      <c r="A294" s="7">
        <f t="shared" si="4"/>
        <v>292</v>
      </c>
      <c r="B294" s="7" t="s">
        <v>6</v>
      </c>
      <c r="C294" s="3" t="s">
        <v>453</v>
      </c>
      <c r="D294" s="7" t="s">
        <v>1682</v>
      </c>
      <c r="E294" s="7" t="s">
        <v>1683</v>
      </c>
      <c r="F294" s="126" t="s">
        <v>23</v>
      </c>
      <c r="G294" s="7" t="s">
        <v>95</v>
      </c>
      <c r="H294" s="10">
        <v>45000000</v>
      </c>
      <c r="I294" s="23">
        <v>22500000</v>
      </c>
      <c r="J294" s="5">
        <v>44434</v>
      </c>
      <c r="K294" s="5">
        <v>44454</v>
      </c>
      <c r="L294" s="7" t="s">
        <v>1239</v>
      </c>
      <c r="M294" s="118" t="s">
        <v>129</v>
      </c>
    </row>
    <row r="295" spans="1:13" ht="76.5" customHeight="1" x14ac:dyDescent="0.25">
      <c r="A295" s="7">
        <f t="shared" si="4"/>
        <v>293</v>
      </c>
      <c r="B295" s="7" t="s">
        <v>436</v>
      </c>
      <c r="C295" s="7" t="s">
        <v>296</v>
      </c>
      <c r="D295" s="7" t="s">
        <v>1684</v>
      </c>
      <c r="E295" s="7" t="s">
        <v>1685</v>
      </c>
      <c r="F295" s="7" t="s">
        <v>19</v>
      </c>
      <c r="G295" s="7" t="s">
        <v>227</v>
      </c>
      <c r="H295" s="10">
        <v>12700000</v>
      </c>
      <c r="I295" s="23">
        <v>1479400</v>
      </c>
      <c r="J295" s="5">
        <v>44449</v>
      </c>
      <c r="K295" s="5">
        <v>44466</v>
      </c>
      <c r="L295" s="7" t="s">
        <v>1239</v>
      </c>
      <c r="M295" s="118" t="s">
        <v>110</v>
      </c>
    </row>
    <row r="296" spans="1:13" ht="76.5" customHeight="1" x14ac:dyDescent="0.25">
      <c r="A296" s="7">
        <f t="shared" si="4"/>
        <v>294</v>
      </c>
      <c r="B296" s="7" t="s">
        <v>459</v>
      </c>
      <c r="C296" s="7" t="s">
        <v>361</v>
      </c>
      <c r="D296" s="7" t="s">
        <v>1686</v>
      </c>
      <c r="E296" s="7" t="s">
        <v>1687</v>
      </c>
      <c r="F296" s="7" t="s">
        <v>119</v>
      </c>
      <c r="G296" s="7" t="s">
        <v>1688</v>
      </c>
      <c r="H296" s="10">
        <v>330000000</v>
      </c>
      <c r="I296" s="23">
        <v>165000000</v>
      </c>
      <c r="J296" s="5">
        <v>44386</v>
      </c>
      <c r="K296" s="5">
        <v>44460</v>
      </c>
      <c r="L296" s="7" t="s">
        <v>1239</v>
      </c>
      <c r="M296" s="118" t="s">
        <v>1296</v>
      </c>
    </row>
    <row r="297" spans="1:13" ht="76.5" customHeight="1" x14ac:dyDescent="0.25">
      <c r="A297" s="7">
        <f t="shared" si="4"/>
        <v>295</v>
      </c>
      <c r="B297" s="7" t="s">
        <v>459</v>
      </c>
      <c r="C297" s="7" t="s">
        <v>361</v>
      </c>
      <c r="D297" s="7" t="s">
        <v>1686</v>
      </c>
      <c r="E297" s="7" t="s">
        <v>1687</v>
      </c>
      <c r="F297" s="7" t="s">
        <v>119</v>
      </c>
      <c r="G297" s="7" t="s">
        <v>1688</v>
      </c>
      <c r="H297" s="10">
        <v>51000000</v>
      </c>
      <c r="I297" s="23">
        <v>25300000</v>
      </c>
      <c r="J297" s="5">
        <v>44386</v>
      </c>
      <c r="K297" s="5">
        <v>44460</v>
      </c>
      <c r="L297" s="7" t="s">
        <v>1239</v>
      </c>
      <c r="M297" s="118" t="s">
        <v>1296</v>
      </c>
    </row>
    <row r="298" spans="1:13" ht="76.5" customHeight="1" x14ac:dyDescent="0.25">
      <c r="A298" s="7">
        <f t="shared" si="4"/>
        <v>296</v>
      </c>
      <c r="B298" s="7" t="s">
        <v>280</v>
      </c>
      <c r="C298" s="7" t="s">
        <v>361</v>
      </c>
      <c r="D298" s="7" t="s">
        <v>1277</v>
      </c>
      <c r="E298" s="7" t="s">
        <v>221</v>
      </c>
      <c r="F298" s="7" t="s">
        <v>47</v>
      </c>
      <c r="G298" s="7" t="s">
        <v>48</v>
      </c>
      <c r="H298" s="10">
        <v>60000000</v>
      </c>
      <c r="I298" s="23">
        <v>13900000</v>
      </c>
      <c r="J298" s="5">
        <v>44460</v>
      </c>
      <c r="K298" s="5">
        <v>44480</v>
      </c>
      <c r="L298" s="7" t="s">
        <v>1239</v>
      </c>
      <c r="M298" s="118" t="s">
        <v>129</v>
      </c>
    </row>
    <row r="299" spans="1:13" ht="66.75" customHeight="1" x14ac:dyDescent="0.25">
      <c r="A299" s="7">
        <f t="shared" si="4"/>
        <v>297</v>
      </c>
      <c r="B299" s="7" t="s">
        <v>459</v>
      </c>
      <c r="C299" s="7" t="s">
        <v>296</v>
      </c>
      <c r="D299" s="7" t="s">
        <v>1689</v>
      </c>
      <c r="E299" s="7" t="s">
        <v>326</v>
      </c>
      <c r="F299" s="7" t="s">
        <v>63</v>
      </c>
      <c r="G299" s="7" t="s">
        <v>1612</v>
      </c>
      <c r="H299" s="10">
        <v>80000000</v>
      </c>
      <c r="I299" s="23">
        <v>34466400</v>
      </c>
      <c r="J299" s="5">
        <v>44420</v>
      </c>
      <c r="K299" s="5">
        <v>44466</v>
      </c>
      <c r="L299" s="7" t="s">
        <v>1239</v>
      </c>
      <c r="M299" s="118" t="s">
        <v>129</v>
      </c>
    </row>
    <row r="300" spans="1:13" ht="51" customHeight="1" x14ac:dyDescent="0.25">
      <c r="A300" s="7">
        <f t="shared" si="4"/>
        <v>298</v>
      </c>
      <c r="B300" s="7" t="s">
        <v>49</v>
      </c>
      <c r="C300" s="7" t="s">
        <v>683</v>
      </c>
      <c r="D300" s="7" t="s">
        <v>1690</v>
      </c>
      <c r="E300" s="7" t="s">
        <v>1691</v>
      </c>
      <c r="F300" s="7" t="s">
        <v>44</v>
      </c>
      <c r="G300" s="7" t="s">
        <v>208</v>
      </c>
      <c r="H300" s="10">
        <v>1000000000</v>
      </c>
      <c r="I300" s="23">
        <v>500000000</v>
      </c>
      <c r="J300" s="5">
        <v>44426.786111111112</v>
      </c>
      <c r="K300" s="5">
        <v>44463.418055555558</v>
      </c>
      <c r="L300" s="7" t="s">
        <v>1239</v>
      </c>
      <c r="M300" s="118" t="s">
        <v>111</v>
      </c>
    </row>
    <row r="301" spans="1:13" ht="51" customHeight="1" x14ac:dyDescent="0.25">
      <c r="A301" s="7">
        <f t="shared" si="4"/>
        <v>299</v>
      </c>
      <c r="B301" s="7" t="s">
        <v>49</v>
      </c>
      <c r="C301" s="7" t="s">
        <v>296</v>
      </c>
      <c r="D301" s="7" t="s">
        <v>1692</v>
      </c>
      <c r="E301" s="7" t="s">
        <v>1693</v>
      </c>
      <c r="F301" s="7" t="s">
        <v>19</v>
      </c>
      <c r="G301" s="7" t="s">
        <v>224</v>
      </c>
      <c r="H301" s="10">
        <v>192000000</v>
      </c>
      <c r="I301" s="23">
        <v>91973000</v>
      </c>
      <c r="J301" s="5">
        <v>44462.035416666666</v>
      </c>
      <c r="K301" s="5">
        <v>44469.420138888891</v>
      </c>
      <c r="L301" s="7" t="s">
        <v>1239</v>
      </c>
      <c r="M301" s="118" t="s">
        <v>110</v>
      </c>
    </row>
    <row r="302" spans="1:13" ht="51" customHeight="1" x14ac:dyDescent="0.25">
      <c r="A302" s="7">
        <f t="shared" si="4"/>
        <v>300</v>
      </c>
      <c r="B302" s="7" t="s">
        <v>333</v>
      </c>
      <c r="C302" s="7" t="s">
        <v>296</v>
      </c>
      <c r="D302" s="7" t="s">
        <v>1694</v>
      </c>
      <c r="E302" s="7" t="s">
        <v>1695</v>
      </c>
      <c r="F302" s="7" t="s">
        <v>19</v>
      </c>
      <c r="G302" s="7" t="s">
        <v>386</v>
      </c>
      <c r="H302" s="10">
        <v>150000000</v>
      </c>
      <c r="I302" s="23">
        <v>74905825</v>
      </c>
      <c r="J302" s="5">
        <v>44466</v>
      </c>
      <c r="K302" s="5">
        <v>44469</v>
      </c>
      <c r="L302" s="7" t="s">
        <v>1239</v>
      </c>
      <c r="M302" s="118" t="s">
        <v>129</v>
      </c>
    </row>
    <row r="303" spans="1:13" ht="51" customHeight="1" x14ac:dyDescent="0.25">
      <c r="A303" s="7">
        <f t="shared" si="4"/>
        <v>301</v>
      </c>
      <c r="B303" s="7" t="s">
        <v>375</v>
      </c>
      <c r="C303" s="7" t="s">
        <v>683</v>
      </c>
      <c r="D303" s="7" t="s">
        <v>1696</v>
      </c>
      <c r="E303" s="7" t="s">
        <v>1697</v>
      </c>
      <c r="F303" s="7" t="s">
        <v>19</v>
      </c>
      <c r="G303" s="7" t="s">
        <v>67</v>
      </c>
      <c r="H303" s="10">
        <v>150000000</v>
      </c>
      <c r="I303" s="23">
        <v>75000000</v>
      </c>
      <c r="J303" s="5">
        <v>44466</v>
      </c>
      <c r="K303" s="5">
        <v>44469</v>
      </c>
      <c r="L303" s="7" t="s">
        <v>1239</v>
      </c>
      <c r="M303" s="118" t="s">
        <v>129</v>
      </c>
    </row>
    <row r="304" spans="1:13" ht="51" customHeight="1" x14ac:dyDescent="0.25">
      <c r="A304" s="7">
        <f t="shared" si="4"/>
        <v>302</v>
      </c>
      <c r="B304" s="7" t="s">
        <v>459</v>
      </c>
      <c r="C304" s="7" t="s">
        <v>688</v>
      </c>
      <c r="D304" s="7" t="s">
        <v>1698</v>
      </c>
      <c r="E304" s="7" t="s">
        <v>37</v>
      </c>
      <c r="F304" s="7" t="s">
        <v>63</v>
      </c>
      <c r="G304" s="7" t="s">
        <v>181</v>
      </c>
      <c r="H304" s="10">
        <v>500000000</v>
      </c>
      <c r="I304" s="23">
        <v>250000000</v>
      </c>
      <c r="J304" s="5">
        <v>44441</v>
      </c>
      <c r="K304" s="5">
        <v>44469</v>
      </c>
      <c r="L304" s="7" t="s">
        <v>1239</v>
      </c>
      <c r="M304" s="118" t="s">
        <v>1296</v>
      </c>
    </row>
    <row r="305" spans="1:13" ht="51" customHeight="1" x14ac:dyDescent="0.25">
      <c r="A305" s="7">
        <f t="shared" si="4"/>
        <v>303</v>
      </c>
      <c r="B305" s="7" t="s">
        <v>1236</v>
      </c>
      <c r="C305" s="7" t="s">
        <v>361</v>
      </c>
      <c r="D305" s="7" t="s">
        <v>1699</v>
      </c>
      <c r="E305" s="7" t="s">
        <v>1700</v>
      </c>
      <c r="F305" s="7" t="s">
        <v>63</v>
      </c>
      <c r="G305" s="7" t="s">
        <v>123</v>
      </c>
      <c r="H305" s="10">
        <v>20000000</v>
      </c>
      <c r="I305" s="23">
        <v>17000000</v>
      </c>
      <c r="J305" s="5">
        <v>44463</v>
      </c>
      <c r="K305" s="5">
        <v>44469</v>
      </c>
      <c r="L305" s="7" t="s">
        <v>1239</v>
      </c>
      <c r="M305" s="118" t="s">
        <v>129</v>
      </c>
    </row>
    <row r="306" spans="1:13" ht="51" customHeight="1" x14ac:dyDescent="0.25">
      <c r="A306" s="7">
        <f t="shared" si="4"/>
        <v>304</v>
      </c>
      <c r="B306" s="7" t="s">
        <v>459</v>
      </c>
      <c r="C306" s="7" t="s">
        <v>547</v>
      </c>
      <c r="D306" s="7" t="s">
        <v>1701</v>
      </c>
      <c r="E306" s="7" t="s">
        <v>1702</v>
      </c>
      <c r="F306" s="7" t="s">
        <v>47</v>
      </c>
      <c r="G306" s="7" t="s">
        <v>51</v>
      </c>
      <c r="H306" s="10">
        <v>500000000</v>
      </c>
      <c r="I306" s="23">
        <v>193091856</v>
      </c>
      <c r="J306" s="5">
        <v>44473</v>
      </c>
      <c r="K306" s="5">
        <v>44473</v>
      </c>
      <c r="L306" s="7" t="s">
        <v>1703</v>
      </c>
      <c r="M306" s="118" t="s">
        <v>1296</v>
      </c>
    </row>
    <row r="307" spans="1:13" ht="51" customHeight="1" x14ac:dyDescent="0.25">
      <c r="A307" s="7">
        <f t="shared" si="4"/>
        <v>305</v>
      </c>
      <c r="B307" s="7" t="s">
        <v>436</v>
      </c>
      <c r="C307" s="7" t="s">
        <v>1704</v>
      </c>
      <c r="D307" s="7" t="s">
        <v>1705</v>
      </c>
      <c r="E307" s="7" t="s">
        <v>1706</v>
      </c>
      <c r="F307" s="7" t="s">
        <v>47</v>
      </c>
      <c r="G307" s="7" t="s">
        <v>51</v>
      </c>
      <c r="H307" s="10">
        <v>15500000</v>
      </c>
      <c r="I307" s="23">
        <v>7000000</v>
      </c>
      <c r="J307" s="5" t="s">
        <v>17</v>
      </c>
      <c r="K307" s="5">
        <v>44482.563194444447</v>
      </c>
      <c r="L307" s="7" t="s">
        <v>1239</v>
      </c>
      <c r="M307" s="118" t="s">
        <v>129</v>
      </c>
    </row>
    <row r="308" spans="1:13" ht="51" customHeight="1" x14ac:dyDescent="0.25">
      <c r="A308" s="7">
        <f t="shared" si="4"/>
        <v>306</v>
      </c>
      <c r="B308" s="7" t="s">
        <v>6</v>
      </c>
      <c r="C308" s="7" t="s">
        <v>547</v>
      </c>
      <c r="D308" s="7" t="s">
        <v>1707</v>
      </c>
      <c r="E308" s="7" t="s">
        <v>85</v>
      </c>
      <c r="F308" s="7" t="s">
        <v>19</v>
      </c>
      <c r="G308" s="7" t="s">
        <v>74</v>
      </c>
      <c r="H308" s="10">
        <v>220000000</v>
      </c>
      <c r="I308" s="23">
        <v>96616822</v>
      </c>
      <c r="J308" s="5">
        <v>44480</v>
      </c>
      <c r="K308" s="5">
        <v>44497</v>
      </c>
      <c r="L308" s="7" t="s">
        <v>1239</v>
      </c>
      <c r="M308" s="118" t="s">
        <v>1240</v>
      </c>
    </row>
    <row r="309" spans="1:13" ht="51" customHeight="1" x14ac:dyDescent="0.25">
      <c r="A309" s="7">
        <f t="shared" si="4"/>
        <v>307</v>
      </c>
      <c r="B309" s="7" t="s">
        <v>236</v>
      </c>
      <c r="C309" s="7" t="s">
        <v>361</v>
      </c>
      <c r="D309" s="7" t="s">
        <v>266</v>
      </c>
      <c r="E309" s="7" t="s">
        <v>1708</v>
      </c>
      <c r="F309" s="7" t="s">
        <v>19</v>
      </c>
      <c r="G309" s="7" t="s">
        <v>134</v>
      </c>
      <c r="H309" s="10">
        <v>50000000</v>
      </c>
      <c r="I309" s="23">
        <v>23189029</v>
      </c>
      <c r="J309" s="5">
        <v>44465</v>
      </c>
      <c r="K309" s="5">
        <v>44483</v>
      </c>
      <c r="L309" s="7" t="s">
        <v>1239</v>
      </c>
      <c r="M309" s="118" t="s">
        <v>1240</v>
      </c>
    </row>
    <row r="310" spans="1:13" ht="51" customHeight="1" x14ac:dyDescent="0.25">
      <c r="A310" s="7">
        <f t="shared" si="4"/>
        <v>308</v>
      </c>
      <c r="B310" s="7" t="s">
        <v>49</v>
      </c>
      <c r="C310" s="3" t="s">
        <v>453</v>
      </c>
      <c r="D310" s="7" t="s">
        <v>1709</v>
      </c>
      <c r="E310" s="7" t="s">
        <v>1710</v>
      </c>
      <c r="F310" s="7" t="s">
        <v>19</v>
      </c>
      <c r="G310" s="7" t="s">
        <v>163</v>
      </c>
      <c r="H310" s="10">
        <v>200000000</v>
      </c>
      <c r="I310" s="23">
        <v>5504395</v>
      </c>
      <c r="J310" s="5" t="s">
        <v>73</v>
      </c>
      <c r="K310" s="5">
        <v>44490</v>
      </c>
      <c r="L310" s="7" t="s">
        <v>1239</v>
      </c>
      <c r="M310" s="118" t="s">
        <v>129</v>
      </c>
    </row>
    <row r="311" spans="1:13" ht="51" customHeight="1" x14ac:dyDescent="0.25">
      <c r="A311" s="7">
        <f t="shared" si="4"/>
        <v>309</v>
      </c>
      <c r="B311" s="7" t="s">
        <v>436</v>
      </c>
      <c r="C311" s="7" t="s">
        <v>1249</v>
      </c>
      <c r="D311" s="7" t="s">
        <v>1711</v>
      </c>
      <c r="E311" s="7" t="s">
        <v>1712</v>
      </c>
      <c r="F311" s="7" t="s">
        <v>44</v>
      </c>
      <c r="G311" s="7" t="s">
        <v>208</v>
      </c>
      <c r="H311" s="10">
        <v>200000000</v>
      </c>
      <c r="I311" s="23">
        <v>100000000</v>
      </c>
      <c r="J311" s="5">
        <v>44487</v>
      </c>
      <c r="K311" s="5">
        <v>44497</v>
      </c>
      <c r="L311" s="7" t="s">
        <v>1239</v>
      </c>
      <c r="M311" s="118" t="s">
        <v>129</v>
      </c>
    </row>
    <row r="312" spans="1:13" ht="51" customHeight="1" x14ac:dyDescent="0.25">
      <c r="A312" s="7">
        <f t="shared" si="4"/>
        <v>310</v>
      </c>
      <c r="B312" s="7" t="s">
        <v>153</v>
      </c>
      <c r="C312" s="7" t="s">
        <v>361</v>
      </c>
      <c r="D312" s="7" t="s">
        <v>1713</v>
      </c>
      <c r="E312" s="7" t="s">
        <v>195</v>
      </c>
      <c r="F312" s="7" t="s">
        <v>44</v>
      </c>
      <c r="G312" s="7" t="s">
        <v>45</v>
      </c>
      <c r="H312" s="10">
        <v>25000000</v>
      </c>
      <c r="I312" s="23">
        <v>9247482</v>
      </c>
      <c r="J312" s="5">
        <v>44489</v>
      </c>
      <c r="K312" s="5">
        <v>44503</v>
      </c>
      <c r="L312" s="7" t="s">
        <v>1239</v>
      </c>
      <c r="M312" s="118" t="s">
        <v>129</v>
      </c>
    </row>
    <row r="313" spans="1:13" ht="51" customHeight="1" x14ac:dyDescent="0.25">
      <c r="A313" s="7">
        <f t="shared" si="4"/>
        <v>311</v>
      </c>
      <c r="B313" s="7" t="s">
        <v>297</v>
      </c>
      <c r="C313" s="3" t="s">
        <v>453</v>
      </c>
      <c r="D313" s="7" t="s">
        <v>1714</v>
      </c>
      <c r="E313" s="7" t="s">
        <v>1715</v>
      </c>
      <c r="F313" s="7" t="s">
        <v>47</v>
      </c>
      <c r="G313" s="7" t="s">
        <v>51</v>
      </c>
      <c r="H313" s="10">
        <v>60000000</v>
      </c>
      <c r="I313" s="23">
        <v>16200712</v>
      </c>
      <c r="J313" s="5" t="s">
        <v>73</v>
      </c>
      <c r="K313" s="5">
        <v>44495.441666666666</v>
      </c>
      <c r="L313" s="7" t="s">
        <v>1239</v>
      </c>
      <c r="M313" s="118" t="s">
        <v>129</v>
      </c>
    </row>
    <row r="314" spans="1:13" ht="51" customHeight="1" x14ac:dyDescent="0.25">
      <c r="A314" s="7">
        <f t="shared" si="4"/>
        <v>312</v>
      </c>
      <c r="B314" s="7" t="s">
        <v>459</v>
      </c>
      <c r="C314" s="7" t="s">
        <v>296</v>
      </c>
      <c r="D314" s="7" t="s">
        <v>1716</v>
      </c>
      <c r="E314" s="7" t="s">
        <v>407</v>
      </c>
      <c r="F314" s="7" t="s">
        <v>63</v>
      </c>
      <c r="G314" s="7" t="s">
        <v>200</v>
      </c>
      <c r="H314" s="10">
        <v>80000000</v>
      </c>
      <c r="I314" s="23">
        <v>21719200</v>
      </c>
      <c r="J314" s="5">
        <v>44462</v>
      </c>
      <c r="K314" s="5">
        <v>44495</v>
      </c>
      <c r="L314" s="7" t="s">
        <v>1239</v>
      </c>
      <c r="M314" s="118" t="s">
        <v>129</v>
      </c>
    </row>
    <row r="315" spans="1:13" ht="51" customHeight="1" x14ac:dyDescent="0.25">
      <c r="A315" s="7">
        <f t="shared" si="4"/>
        <v>313</v>
      </c>
      <c r="B315" s="7" t="s">
        <v>362</v>
      </c>
      <c r="C315" s="7" t="s">
        <v>361</v>
      </c>
      <c r="D315" s="7" t="s">
        <v>369</v>
      </c>
      <c r="E315" s="7" t="s">
        <v>370</v>
      </c>
      <c r="F315" s="7" t="s">
        <v>47</v>
      </c>
      <c r="G315" s="7" t="s">
        <v>48</v>
      </c>
      <c r="H315" s="10">
        <v>15000000</v>
      </c>
      <c r="I315" s="23">
        <v>1000000</v>
      </c>
      <c r="J315" s="5">
        <v>44497</v>
      </c>
      <c r="K315" s="5">
        <v>44498</v>
      </c>
      <c r="L315" s="7" t="s">
        <v>1239</v>
      </c>
      <c r="M315" s="118" t="s">
        <v>129</v>
      </c>
    </row>
    <row r="316" spans="1:13" ht="51" customHeight="1" x14ac:dyDescent="0.25">
      <c r="A316" s="7">
        <f t="shared" si="4"/>
        <v>314</v>
      </c>
      <c r="B316" s="7" t="s">
        <v>336</v>
      </c>
      <c r="C316" s="3" t="s">
        <v>453</v>
      </c>
      <c r="D316" s="7" t="s">
        <v>1717</v>
      </c>
      <c r="E316" s="7" t="s">
        <v>1718</v>
      </c>
      <c r="F316" s="7" t="s">
        <v>19</v>
      </c>
      <c r="G316" s="7" t="s">
        <v>408</v>
      </c>
      <c r="H316" s="10">
        <v>500000000</v>
      </c>
      <c r="I316" s="23">
        <v>173500000</v>
      </c>
      <c r="J316" s="5">
        <v>44481.662499999999</v>
      </c>
      <c r="K316" s="5">
        <v>44497.714583333334</v>
      </c>
      <c r="L316" s="7" t="s">
        <v>1239</v>
      </c>
      <c r="M316" s="118" t="s">
        <v>115</v>
      </c>
    </row>
    <row r="317" spans="1:13" ht="51" customHeight="1" x14ac:dyDescent="0.25">
      <c r="A317" s="7">
        <f t="shared" si="4"/>
        <v>315</v>
      </c>
      <c r="B317" s="7" t="s">
        <v>499</v>
      </c>
      <c r="C317" s="3" t="s">
        <v>453</v>
      </c>
      <c r="D317" s="7" t="s">
        <v>213</v>
      </c>
      <c r="E317" s="7" t="s">
        <v>46</v>
      </c>
      <c r="F317" s="7" t="s">
        <v>47</v>
      </c>
      <c r="G317" s="7" t="s">
        <v>51</v>
      </c>
      <c r="H317" s="10">
        <v>300000000</v>
      </c>
      <c r="I317" s="23">
        <v>90000000</v>
      </c>
      <c r="J317" s="5">
        <v>44501</v>
      </c>
      <c r="K317" s="5">
        <v>44524.63958333333</v>
      </c>
      <c r="L317" s="7" t="s">
        <v>1239</v>
      </c>
      <c r="M317" s="118" t="s">
        <v>1296</v>
      </c>
    </row>
    <row r="318" spans="1:13" ht="51" customHeight="1" x14ac:dyDescent="0.25">
      <c r="A318" s="7">
        <f t="shared" si="4"/>
        <v>316</v>
      </c>
      <c r="B318" s="7" t="s">
        <v>499</v>
      </c>
      <c r="C318" s="7" t="s">
        <v>361</v>
      </c>
      <c r="D318" s="7" t="s">
        <v>1719</v>
      </c>
      <c r="E318" s="7" t="s">
        <v>623</v>
      </c>
      <c r="F318" s="7" t="s">
        <v>44</v>
      </c>
      <c r="G318" s="7" t="s">
        <v>45</v>
      </c>
      <c r="H318" s="10">
        <v>74500000</v>
      </c>
      <c r="I318" s="23">
        <v>37095200</v>
      </c>
      <c r="J318" s="5">
        <v>44498</v>
      </c>
      <c r="K318" s="5">
        <v>44518</v>
      </c>
      <c r="L318" s="7" t="s">
        <v>1239</v>
      </c>
      <c r="M318" s="118" t="s">
        <v>1240</v>
      </c>
    </row>
    <row r="319" spans="1:13" ht="51" customHeight="1" x14ac:dyDescent="0.25">
      <c r="A319" s="7">
        <f t="shared" si="4"/>
        <v>317</v>
      </c>
      <c r="B319" s="7" t="s">
        <v>6</v>
      </c>
      <c r="C319" s="7" t="s">
        <v>361</v>
      </c>
      <c r="D319" s="7" t="s">
        <v>1720</v>
      </c>
      <c r="E319" s="7" t="s">
        <v>1721</v>
      </c>
      <c r="F319" s="7" t="s">
        <v>47</v>
      </c>
      <c r="G319" s="7" t="s">
        <v>51</v>
      </c>
      <c r="H319" s="10">
        <v>10000000</v>
      </c>
      <c r="I319" s="23">
        <v>176800</v>
      </c>
      <c r="J319" s="5" t="s">
        <v>73</v>
      </c>
      <c r="K319" s="5">
        <v>44510.74722222222</v>
      </c>
      <c r="L319" s="7" t="s">
        <v>1239</v>
      </c>
      <c r="M319" s="118" t="s">
        <v>129</v>
      </c>
    </row>
    <row r="320" spans="1:13" ht="51" customHeight="1" x14ac:dyDescent="0.25">
      <c r="A320" s="7">
        <f t="shared" si="4"/>
        <v>318</v>
      </c>
      <c r="B320" s="7" t="s">
        <v>6</v>
      </c>
      <c r="C320" s="7" t="s">
        <v>295</v>
      </c>
      <c r="D320" s="7" t="s">
        <v>1722</v>
      </c>
      <c r="E320" s="7" t="s">
        <v>1723</v>
      </c>
      <c r="F320" s="7" t="s">
        <v>19</v>
      </c>
      <c r="G320" s="7" t="s">
        <v>227</v>
      </c>
      <c r="H320" s="10">
        <v>226000000</v>
      </c>
      <c r="I320" s="23">
        <v>113000000</v>
      </c>
      <c r="J320" s="5">
        <v>44490.618055555555</v>
      </c>
      <c r="K320" s="5">
        <v>44504.538194444445</v>
      </c>
      <c r="L320" s="7" t="s">
        <v>1239</v>
      </c>
      <c r="M320" s="118" t="s">
        <v>129</v>
      </c>
    </row>
    <row r="321" spans="1:13" ht="51" customHeight="1" x14ac:dyDescent="0.25">
      <c r="A321" s="7">
        <f t="shared" si="4"/>
        <v>319</v>
      </c>
      <c r="B321" s="7" t="s">
        <v>6</v>
      </c>
      <c r="C321" s="7" t="s">
        <v>295</v>
      </c>
      <c r="D321" s="7" t="s">
        <v>1722</v>
      </c>
      <c r="E321" s="7" t="s">
        <v>1723</v>
      </c>
      <c r="F321" s="7" t="s">
        <v>19</v>
      </c>
      <c r="G321" s="7" t="s">
        <v>227</v>
      </c>
      <c r="H321" s="10">
        <v>263930000</v>
      </c>
      <c r="I321" s="23">
        <v>131965000</v>
      </c>
      <c r="J321" s="5">
        <v>44490.618055555555</v>
      </c>
      <c r="K321" s="5">
        <v>44505.963888888888</v>
      </c>
      <c r="L321" s="7" t="s">
        <v>1239</v>
      </c>
      <c r="M321" s="118" t="s">
        <v>129</v>
      </c>
    </row>
    <row r="322" spans="1:13" ht="51" customHeight="1" x14ac:dyDescent="0.25">
      <c r="A322" s="7">
        <f t="shared" si="4"/>
        <v>320</v>
      </c>
      <c r="B322" s="7" t="s">
        <v>436</v>
      </c>
      <c r="C322" s="7" t="s">
        <v>1249</v>
      </c>
      <c r="D322" s="7" t="s">
        <v>1724</v>
      </c>
      <c r="E322" s="7" t="s">
        <v>1725</v>
      </c>
      <c r="F322" s="7" t="s">
        <v>47</v>
      </c>
      <c r="G322" s="7" t="s">
        <v>57</v>
      </c>
      <c r="H322" s="10">
        <v>34955000</v>
      </c>
      <c r="I322" s="23">
        <v>17477500</v>
      </c>
      <c r="J322" s="5" t="s">
        <v>73</v>
      </c>
      <c r="K322" s="5">
        <v>44508</v>
      </c>
      <c r="L322" s="7" t="s">
        <v>1239</v>
      </c>
      <c r="M322" s="118" t="s">
        <v>129</v>
      </c>
    </row>
    <row r="323" spans="1:13" ht="51" customHeight="1" x14ac:dyDescent="0.25">
      <c r="A323" s="7">
        <f t="shared" ref="A323:A386" si="5">A322+1</f>
        <v>321</v>
      </c>
      <c r="B323" s="7" t="s">
        <v>333</v>
      </c>
      <c r="C323" s="3" t="s">
        <v>453</v>
      </c>
      <c r="D323" s="7" t="s">
        <v>1726</v>
      </c>
      <c r="E323" s="7" t="s">
        <v>1727</v>
      </c>
      <c r="F323" s="7" t="s">
        <v>47</v>
      </c>
      <c r="G323" s="7" t="s">
        <v>48</v>
      </c>
      <c r="H323" s="10">
        <v>10000000</v>
      </c>
      <c r="I323" s="23">
        <v>589508</v>
      </c>
      <c r="J323" s="5">
        <v>44511</v>
      </c>
      <c r="K323" s="5">
        <v>44526.347222222219</v>
      </c>
      <c r="L323" s="7" t="s">
        <v>1239</v>
      </c>
      <c r="M323" s="118" t="s">
        <v>129</v>
      </c>
    </row>
    <row r="324" spans="1:13" ht="51" customHeight="1" x14ac:dyDescent="0.25">
      <c r="A324" s="7">
        <f t="shared" si="5"/>
        <v>322</v>
      </c>
      <c r="B324" s="7" t="s">
        <v>436</v>
      </c>
      <c r="C324" s="7" t="s">
        <v>296</v>
      </c>
      <c r="D324" s="7" t="s">
        <v>1728</v>
      </c>
      <c r="E324" s="7" t="s">
        <v>1729</v>
      </c>
      <c r="F324" s="7" t="s">
        <v>19</v>
      </c>
      <c r="G324" s="7" t="s">
        <v>158</v>
      </c>
      <c r="H324" s="10">
        <v>1000000000</v>
      </c>
      <c r="I324" s="23">
        <v>500000000</v>
      </c>
      <c r="J324" s="5">
        <v>44441</v>
      </c>
      <c r="K324" s="5">
        <v>44512.806944444441</v>
      </c>
      <c r="L324" s="7" t="s">
        <v>1239</v>
      </c>
      <c r="M324" s="118" t="s">
        <v>1240</v>
      </c>
    </row>
    <row r="325" spans="1:13" ht="51" customHeight="1" x14ac:dyDescent="0.25">
      <c r="A325" s="7">
        <f t="shared" si="5"/>
        <v>323</v>
      </c>
      <c r="B325" s="7" t="s">
        <v>49</v>
      </c>
      <c r="C325" s="3" t="s">
        <v>453</v>
      </c>
      <c r="D325" s="7" t="s">
        <v>1730</v>
      </c>
      <c r="E325" s="7" t="s">
        <v>395</v>
      </c>
      <c r="F325" s="7" t="s">
        <v>47</v>
      </c>
      <c r="G325" s="7" t="s">
        <v>48</v>
      </c>
      <c r="H325" s="10">
        <v>15000000</v>
      </c>
      <c r="I325" s="23">
        <v>5000000</v>
      </c>
      <c r="J325" s="5">
        <v>44498</v>
      </c>
      <c r="K325" s="5">
        <v>44517</v>
      </c>
      <c r="L325" s="7" t="s">
        <v>1239</v>
      </c>
      <c r="M325" s="118" t="s">
        <v>129</v>
      </c>
    </row>
    <row r="326" spans="1:13" ht="51" customHeight="1" x14ac:dyDescent="0.25">
      <c r="A326" s="7">
        <f t="shared" si="5"/>
        <v>324</v>
      </c>
      <c r="B326" s="7" t="s">
        <v>153</v>
      </c>
      <c r="C326" s="7" t="s">
        <v>296</v>
      </c>
      <c r="D326" s="7" t="s">
        <v>196</v>
      </c>
      <c r="E326" s="7" t="s">
        <v>197</v>
      </c>
      <c r="F326" s="7" t="s">
        <v>47</v>
      </c>
      <c r="G326" s="7" t="s">
        <v>166</v>
      </c>
      <c r="H326" s="10">
        <v>198000000</v>
      </c>
      <c r="I326" s="23">
        <v>99000000</v>
      </c>
      <c r="J326" s="5">
        <v>44518</v>
      </c>
      <c r="K326" s="5">
        <v>44526</v>
      </c>
      <c r="L326" s="7" t="s">
        <v>1239</v>
      </c>
      <c r="M326" s="118" t="s">
        <v>1296</v>
      </c>
    </row>
    <row r="327" spans="1:13" ht="51" customHeight="1" x14ac:dyDescent="0.25">
      <c r="A327" s="7">
        <f t="shared" si="5"/>
        <v>325</v>
      </c>
      <c r="B327" s="7" t="s">
        <v>153</v>
      </c>
      <c r="C327" s="7" t="s">
        <v>688</v>
      </c>
      <c r="D327" s="7" t="s">
        <v>202</v>
      </c>
      <c r="E327" s="7" t="s">
        <v>203</v>
      </c>
      <c r="F327" s="7" t="s">
        <v>19</v>
      </c>
      <c r="G327" s="7" t="s">
        <v>227</v>
      </c>
      <c r="H327" s="10">
        <v>18700000</v>
      </c>
      <c r="I327" s="23">
        <v>6970000</v>
      </c>
      <c r="J327" s="5">
        <v>44515</v>
      </c>
      <c r="K327" s="5">
        <v>44551.829861111109</v>
      </c>
      <c r="L327" s="7" t="s">
        <v>1239</v>
      </c>
      <c r="M327" s="118" t="s">
        <v>1240</v>
      </c>
    </row>
    <row r="328" spans="1:13" ht="51" customHeight="1" x14ac:dyDescent="0.25">
      <c r="A328" s="7">
        <f t="shared" si="5"/>
        <v>326</v>
      </c>
      <c r="B328" s="7" t="s">
        <v>280</v>
      </c>
      <c r="C328" s="3" t="s">
        <v>453</v>
      </c>
      <c r="D328" s="7" t="s">
        <v>1731</v>
      </c>
      <c r="E328" s="7" t="s">
        <v>515</v>
      </c>
      <c r="F328" s="7" t="s">
        <v>19</v>
      </c>
      <c r="G328" s="7" t="s">
        <v>159</v>
      </c>
      <c r="H328" s="10">
        <v>40000000</v>
      </c>
      <c r="I328" s="23">
        <v>20000000</v>
      </c>
      <c r="J328" s="5">
        <v>44515</v>
      </c>
      <c r="K328" s="5">
        <v>44532.455555555556</v>
      </c>
      <c r="L328" s="7" t="s">
        <v>1239</v>
      </c>
      <c r="M328" s="118" t="s">
        <v>129</v>
      </c>
    </row>
    <row r="329" spans="1:13" ht="51" customHeight="1" x14ac:dyDescent="0.25">
      <c r="A329" s="7">
        <f t="shared" si="5"/>
        <v>327</v>
      </c>
      <c r="B329" s="7" t="s">
        <v>6</v>
      </c>
      <c r="C329" s="7" t="s">
        <v>361</v>
      </c>
      <c r="D329" s="7" t="s">
        <v>615</v>
      </c>
      <c r="E329" s="7" t="s">
        <v>99</v>
      </c>
      <c r="F329" s="7" t="s">
        <v>19</v>
      </c>
      <c r="G329" s="7" t="s">
        <v>144</v>
      </c>
      <c r="H329" s="10">
        <v>12000000</v>
      </c>
      <c r="I329" s="10">
        <v>6000000</v>
      </c>
      <c r="J329" s="5">
        <v>44523</v>
      </c>
      <c r="K329" s="5">
        <v>44523</v>
      </c>
      <c r="L329" s="7" t="s">
        <v>1239</v>
      </c>
      <c r="M329" s="118" t="s">
        <v>129</v>
      </c>
    </row>
    <row r="330" spans="1:13" ht="51" customHeight="1" x14ac:dyDescent="0.25">
      <c r="A330" s="7">
        <f t="shared" si="5"/>
        <v>328</v>
      </c>
      <c r="B330" s="7" t="s">
        <v>153</v>
      </c>
      <c r="C330" s="7" t="s">
        <v>296</v>
      </c>
      <c r="D330" s="7" t="s">
        <v>170</v>
      </c>
      <c r="E330" s="7" t="s">
        <v>1732</v>
      </c>
      <c r="F330" s="7" t="s">
        <v>19</v>
      </c>
      <c r="G330" s="7" t="s">
        <v>91</v>
      </c>
      <c r="H330" s="10">
        <v>1000000000</v>
      </c>
      <c r="I330" s="10">
        <v>500000000</v>
      </c>
      <c r="J330" s="5">
        <v>44519</v>
      </c>
      <c r="K330" s="5">
        <v>44519</v>
      </c>
      <c r="L330" s="7" t="s">
        <v>1239</v>
      </c>
      <c r="M330" s="118" t="s">
        <v>1296</v>
      </c>
    </row>
    <row r="331" spans="1:13" ht="51" customHeight="1" x14ac:dyDescent="0.25">
      <c r="A331" s="7">
        <f t="shared" si="5"/>
        <v>329</v>
      </c>
      <c r="B331" s="7" t="s">
        <v>236</v>
      </c>
      <c r="C331" s="7" t="s">
        <v>296</v>
      </c>
      <c r="D331" s="7" t="s">
        <v>262</v>
      </c>
      <c r="E331" s="7" t="s">
        <v>1733</v>
      </c>
      <c r="F331" s="7" t="s">
        <v>19</v>
      </c>
      <c r="G331" s="7" t="s">
        <v>91</v>
      </c>
      <c r="H331" s="10">
        <v>770000000</v>
      </c>
      <c r="I331" s="10">
        <v>382673900</v>
      </c>
      <c r="J331" s="5">
        <v>44497</v>
      </c>
      <c r="K331" s="5">
        <v>44524</v>
      </c>
      <c r="L331" s="7" t="s">
        <v>1239</v>
      </c>
      <c r="M331" s="118" t="s">
        <v>1240</v>
      </c>
    </row>
    <row r="332" spans="1:13" ht="51" customHeight="1" x14ac:dyDescent="0.25">
      <c r="A332" s="7">
        <f t="shared" si="5"/>
        <v>330</v>
      </c>
      <c r="B332" s="7" t="s">
        <v>333</v>
      </c>
      <c r="C332" s="3" t="s">
        <v>453</v>
      </c>
      <c r="D332" s="7" t="s">
        <v>1734</v>
      </c>
      <c r="E332" s="7" t="s">
        <v>393</v>
      </c>
      <c r="F332" s="7" t="s">
        <v>19</v>
      </c>
      <c r="G332" s="7" t="s">
        <v>138</v>
      </c>
      <c r="H332" s="10">
        <v>150000000</v>
      </c>
      <c r="I332" s="10">
        <v>49907502</v>
      </c>
      <c r="J332" s="5">
        <v>44512</v>
      </c>
      <c r="K332" s="5">
        <v>44522</v>
      </c>
      <c r="L332" s="7" t="s">
        <v>1239</v>
      </c>
      <c r="M332" s="118" t="s">
        <v>1240</v>
      </c>
    </row>
    <row r="333" spans="1:13" ht="51" customHeight="1" x14ac:dyDescent="0.25">
      <c r="A333" s="7">
        <f t="shared" si="5"/>
        <v>331</v>
      </c>
      <c r="B333" s="7" t="s">
        <v>459</v>
      </c>
      <c r="C333" s="7" t="s">
        <v>296</v>
      </c>
      <c r="D333" s="7" t="s">
        <v>1735</v>
      </c>
      <c r="E333" s="7" t="s">
        <v>1736</v>
      </c>
      <c r="F333" s="7" t="s">
        <v>19</v>
      </c>
      <c r="G333" s="7" t="s">
        <v>455</v>
      </c>
      <c r="H333" s="10">
        <v>220000000</v>
      </c>
      <c r="I333" s="10">
        <v>110000000</v>
      </c>
      <c r="J333" s="5">
        <v>44509</v>
      </c>
      <c r="K333" s="5">
        <v>44519</v>
      </c>
      <c r="L333" s="7" t="s">
        <v>1239</v>
      </c>
      <c r="M333" s="118" t="s">
        <v>1296</v>
      </c>
    </row>
    <row r="334" spans="1:13" ht="51" customHeight="1" x14ac:dyDescent="0.25">
      <c r="A334" s="7">
        <f t="shared" si="5"/>
        <v>332</v>
      </c>
      <c r="B334" s="7" t="s">
        <v>436</v>
      </c>
      <c r="C334" s="3" t="s">
        <v>453</v>
      </c>
      <c r="D334" s="7" t="s">
        <v>446</v>
      </c>
      <c r="E334" s="7" t="s">
        <v>461</v>
      </c>
      <c r="F334" s="7" t="s">
        <v>19</v>
      </c>
      <c r="G334" s="7" t="s">
        <v>130</v>
      </c>
      <c r="H334" s="10">
        <v>87500000</v>
      </c>
      <c r="I334" s="10">
        <v>17000000</v>
      </c>
      <c r="J334" s="5">
        <v>44504.523611111108</v>
      </c>
      <c r="K334" s="5">
        <v>44526.436111111114</v>
      </c>
      <c r="L334" s="7" t="s">
        <v>1239</v>
      </c>
      <c r="M334" s="118" t="s">
        <v>111</v>
      </c>
    </row>
    <row r="335" spans="1:13" ht="51" customHeight="1" x14ac:dyDescent="0.25">
      <c r="A335" s="7">
        <f t="shared" si="5"/>
        <v>333</v>
      </c>
      <c r="B335" s="7" t="s">
        <v>436</v>
      </c>
      <c r="C335" s="10" t="s">
        <v>361</v>
      </c>
      <c r="D335" s="7" t="s">
        <v>1737</v>
      </c>
      <c r="E335" s="7" t="s">
        <v>1738</v>
      </c>
      <c r="F335" s="7" t="s">
        <v>19</v>
      </c>
      <c r="G335" s="7" t="s">
        <v>214</v>
      </c>
      <c r="H335" s="10">
        <v>584000000</v>
      </c>
      <c r="I335" s="10">
        <v>188000000</v>
      </c>
      <c r="J335" s="5">
        <v>44428.796527777777</v>
      </c>
      <c r="K335" s="5">
        <v>44522.768750000003</v>
      </c>
      <c r="L335" s="7" t="s">
        <v>1239</v>
      </c>
      <c r="M335" s="118" t="s">
        <v>110</v>
      </c>
    </row>
    <row r="336" spans="1:13" ht="51" customHeight="1" x14ac:dyDescent="0.25">
      <c r="A336" s="7">
        <f t="shared" si="5"/>
        <v>334</v>
      </c>
      <c r="B336" s="7" t="s">
        <v>459</v>
      </c>
      <c r="C336" s="23" t="s">
        <v>295</v>
      </c>
      <c r="D336" s="7" t="s">
        <v>1739</v>
      </c>
      <c r="E336" s="7" t="s">
        <v>576</v>
      </c>
      <c r="F336" s="126" t="s">
        <v>23</v>
      </c>
      <c r="G336" s="7" t="s">
        <v>122</v>
      </c>
      <c r="H336" s="23">
        <v>29000000</v>
      </c>
      <c r="I336" s="23">
        <v>11600000</v>
      </c>
      <c r="J336" s="5">
        <v>44524.446527777778</v>
      </c>
      <c r="K336" s="5">
        <v>44529</v>
      </c>
      <c r="L336" s="7" t="s">
        <v>1239</v>
      </c>
      <c r="M336" s="118" t="s">
        <v>1240</v>
      </c>
    </row>
    <row r="337" spans="1:13" ht="51" customHeight="1" x14ac:dyDescent="0.25">
      <c r="A337" s="7">
        <f t="shared" si="5"/>
        <v>335</v>
      </c>
      <c r="B337" s="7" t="s">
        <v>297</v>
      </c>
      <c r="C337" s="7" t="s">
        <v>1249</v>
      </c>
      <c r="D337" s="7" t="s">
        <v>321</v>
      </c>
      <c r="E337" s="7" t="s">
        <v>1740</v>
      </c>
      <c r="F337" s="7" t="s">
        <v>19</v>
      </c>
      <c r="G337" s="7" t="s">
        <v>322</v>
      </c>
      <c r="H337" s="23">
        <v>30000000</v>
      </c>
      <c r="I337" s="23">
        <v>15000000</v>
      </c>
      <c r="J337" s="5" t="s">
        <v>73</v>
      </c>
      <c r="K337" s="5">
        <v>44532.79791666667</v>
      </c>
      <c r="L337" s="7" t="s">
        <v>1239</v>
      </c>
      <c r="M337" s="118" t="s">
        <v>129</v>
      </c>
    </row>
    <row r="338" spans="1:13" ht="51" customHeight="1" x14ac:dyDescent="0.25">
      <c r="A338" s="7">
        <f t="shared" si="5"/>
        <v>336</v>
      </c>
      <c r="B338" s="7" t="s">
        <v>362</v>
      </c>
      <c r="C338" s="7" t="s">
        <v>296</v>
      </c>
      <c r="D338" s="7" t="s">
        <v>373</v>
      </c>
      <c r="E338" s="7" t="s">
        <v>328</v>
      </c>
      <c r="F338" s="7" t="s">
        <v>19</v>
      </c>
      <c r="G338" s="7" t="s">
        <v>55</v>
      </c>
      <c r="H338" s="23">
        <v>70000000</v>
      </c>
      <c r="I338" s="23">
        <v>34106100</v>
      </c>
      <c r="J338" s="5">
        <v>44538</v>
      </c>
      <c r="K338" s="5">
        <v>44558.482638888891</v>
      </c>
      <c r="L338" s="7" t="s">
        <v>1239</v>
      </c>
      <c r="M338" s="118" t="s">
        <v>1240</v>
      </c>
    </row>
    <row r="339" spans="1:13" ht="51" customHeight="1" x14ac:dyDescent="0.25">
      <c r="A339" s="7">
        <f t="shared" si="5"/>
        <v>337</v>
      </c>
      <c r="B339" s="7" t="s">
        <v>49</v>
      </c>
      <c r="C339" s="3" t="s">
        <v>453</v>
      </c>
      <c r="D339" s="7" t="s">
        <v>1741</v>
      </c>
      <c r="E339" s="7" t="s">
        <v>1742</v>
      </c>
      <c r="F339" s="7" t="s">
        <v>19</v>
      </c>
      <c r="G339" s="7" t="s">
        <v>74</v>
      </c>
      <c r="H339" s="23">
        <v>35000000</v>
      </c>
      <c r="I339" s="23">
        <v>15514010</v>
      </c>
      <c r="J339" s="5">
        <v>44537</v>
      </c>
      <c r="K339" s="5">
        <v>44551</v>
      </c>
      <c r="L339" s="7" t="s">
        <v>1239</v>
      </c>
      <c r="M339" s="118" t="s">
        <v>129</v>
      </c>
    </row>
    <row r="340" spans="1:13" ht="51" customHeight="1" x14ac:dyDescent="0.25">
      <c r="A340" s="7">
        <f t="shared" si="5"/>
        <v>338</v>
      </c>
      <c r="B340" s="7" t="s">
        <v>49</v>
      </c>
      <c r="C340" s="3" t="s">
        <v>453</v>
      </c>
      <c r="D340" s="7" t="s">
        <v>1743</v>
      </c>
      <c r="E340" s="7" t="s">
        <v>305</v>
      </c>
      <c r="F340" s="7" t="s">
        <v>47</v>
      </c>
      <c r="G340" s="7" t="s">
        <v>48</v>
      </c>
      <c r="H340" s="23">
        <v>35000000</v>
      </c>
      <c r="I340" s="23">
        <v>2630168</v>
      </c>
      <c r="J340" s="5">
        <v>44539.051388888889</v>
      </c>
      <c r="K340" s="5">
        <v>44553.776388888888</v>
      </c>
      <c r="L340" s="7" t="s">
        <v>1239</v>
      </c>
      <c r="M340" s="118" t="s">
        <v>129</v>
      </c>
    </row>
    <row r="341" spans="1:13" ht="51" customHeight="1" x14ac:dyDescent="0.25">
      <c r="A341" s="7">
        <f t="shared" si="5"/>
        <v>339</v>
      </c>
      <c r="B341" s="7" t="s">
        <v>6</v>
      </c>
      <c r="C341" s="7" t="s">
        <v>1704</v>
      </c>
      <c r="D341" s="7" t="s">
        <v>133</v>
      </c>
      <c r="E341" s="7" t="s">
        <v>1744</v>
      </c>
      <c r="F341" s="7" t="s">
        <v>19</v>
      </c>
      <c r="G341" s="7" t="s">
        <v>134</v>
      </c>
      <c r="H341" s="23">
        <v>25000000</v>
      </c>
      <c r="I341" s="23">
        <v>10004320</v>
      </c>
      <c r="J341" s="5" t="s">
        <v>73</v>
      </c>
      <c r="K341" s="5">
        <v>44539</v>
      </c>
      <c r="L341" s="7" t="s">
        <v>1239</v>
      </c>
      <c r="M341" s="118" t="s">
        <v>1296</v>
      </c>
    </row>
    <row r="342" spans="1:13" ht="51" customHeight="1" x14ac:dyDescent="0.25">
      <c r="A342" s="7">
        <f t="shared" si="5"/>
        <v>340</v>
      </c>
      <c r="B342" s="7" t="s">
        <v>280</v>
      </c>
      <c r="C342" s="23" t="s">
        <v>296</v>
      </c>
      <c r="D342" s="7" t="s">
        <v>290</v>
      </c>
      <c r="E342" s="7" t="s">
        <v>1745</v>
      </c>
      <c r="F342" s="7" t="s">
        <v>47</v>
      </c>
      <c r="G342" s="7" t="s">
        <v>48</v>
      </c>
      <c r="H342" s="118">
        <v>200000000</v>
      </c>
      <c r="I342" s="118">
        <v>5000000</v>
      </c>
      <c r="J342" s="5" t="s">
        <v>73</v>
      </c>
      <c r="K342" s="5">
        <v>44543.756944444445</v>
      </c>
      <c r="L342" s="7" t="s">
        <v>1239</v>
      </c>
      <c r="M342" s="118" t="s">
        <v>1351</v>
      </c>
    </row>
    <row r="343" spans="1:13" ht="51" customHeight="1" x14ac:dyDescent="0.25">
      <c r="A343" s="7">
        <f t="shared" si="5"/>
        <v>341</v>
      </c>
      <c r="B343" s="7" t="s">
        <v>280</v>
      </c>
      <c r="C343" s="23" t="s">
        <v>688</v>
      </c>
      <c r="D343" s="7" t="s">
        <v>1746</v>
      </c>
      <c r="E343" s="7" t="s">
        <v>1747</v>
      </c>
      <c r="F343" s="7" t="s">
        <v>44</v>
      </c>
      <c r="G343" s="7" t="s">
        <v>118</v>
      </c>
      <c r="H343" s="118">
        <v>1000000000</v>
      </c>
      <c r="I343" s="118">
        <v>300000000</v>
      </c>
      <c r="J343" s="5">
        <v>44490.809027777781</v>
      </c>
      <c r="K343" s="5">
        <v>44537.563888888886</v>
      </c>
      <c r="L343" s="7" t="s">
        <v>1239</v>
      </c>
      <c r="M343" s="118" t="s">
        <v>1240</v>
      </c>
    </row>
    <row r="344" spans="1:13" ht="51" customHeight="1" x14ac:dyDescent="0.25">
      <c r="A344" s="7">
        <f t="shared" si="5"/>
        <v>342</v>
      </c>
      <c r="B344" s="7" t="s">
        <v>333</v>
      </c>
      <c r="C344" s="23" t="s">
        <v>296</v>
      </c>
      <c r="D344" s="7" t="s">
        <v>348</v>
      </c>
      <c r="E344" s="7" t="s">
        <v>401</v>
      </c>
      <c r="F344" s="7" t="s">
        <v>19</v>
      </c>
      <c r="G344" s="7" t="s">
        <v>145</v>
      </c>
      <c r="H344" s="23">
        <v>35000000</v>
      </c>
      <c r="I344" s="23">
        <v>17048000</v>
      </c>
      <c r="J344" s="5">
        <v>44536.038194444445</v>
      </c>
      <c r="K344" s="5">
        <v>44541.484027777777</v>
      </c>
      <c r="L344" s="7" t="s">
        <v>1239</v>
      </c>
      <c r="M344" s="118" t="s">
        <v>129</v>
      </c>
    </row>
    <row r="345" spans="1:13" ht="51" customHeight="1" x14ac:dyDescent="0.25">
      <c r="A345" s="7">
        <f t="shared" si="5"/>
        <v>343</v>
      </c>
      <c r="B345" s="7" t="s">
        <v>362</v>
      </c>
      <c r="C345" s="3" t="s">
        <v>453</v>
      </c>
      <c r="D345" s="7" t="s">
        <v>374</v>
      </c>
      <c r="E345" s="7" t="s">
        <v>591</v>
      </c>
      <c r="F345" s="7" t="s">
        <v>19</v>
      </c>
      <c r="G345" s="7" t="s">
        <v>219</v>
      </c>
      <c r="H345" s="23">
        <v>40000000</v>
      </c>
      <c r="I345" s="23">
        <v>13000000</v>
      </c>
      <c r="J345" s="5" t="s">
        <v>73</v>
      </c>
      <c r="K345" s="5">
        <v>44538.770833333336</v>
      </c>
      <c r="L345" s="7" t="s">
        <v>1239</v>
      </c>
      <c r="M345" s="118" t="s">
        <v>1240</v>
      </c>
    </row>
    <row r="346" spans="1:13" ht="51" customHeight="1" x14ac:dyDescent="0.25">
      <c r="A346" s="7">
        <f t="shared" si="5"/>
        <v>344</v>
      </c>
      <c r="B346" s="7" t="s">
        <v>49</v>
      </c>
      <c r="C346" s="7" t="s">
        <v>1249</v>
      </c>
      <c r="D346" s="7" t="s">
        <v>1748</v>
      </c>
      <c r="E346" s="7" t="s">
        <v>1749</v>
      </c>
      <c r="F346" s="7" t="s">
        <v>19</v>
      </c>
      <c r="G346" s="7" t="s">
        <v>68</v>
      </c>
      <c r="H346" s="118">
        <v>8000000</v>
      </c>
      <c r="I346" s="118">
        <v>4000000</v>
      </c>
      <c r="J346" s="5" t="s">
        <v>73</v>
      </c>
      <c r="K346" s="5">
        <v>44544.609027777777</v>
      </c>
      <c r="L346" s="7" t="s">
        <v>1239</v>
      </c>
      <c r="M346" s="118" t="s">
        <v>129</v>
      </c>
    </row>
    <row r="347" spans="1:13" ht="51" customHeight="1" x14ac:dyDescent="0.25">
      <c r="A347" s="7">
        <f t="shared" si="5"/>
        <v>345</v>
      </c>
      <c r="B347" s="7" t="s">
        <v>280</v>
      </c>
      <c r="C347" s="23" t="s">
        <v>296</v>
      </c>
      <c r="D347" s="7" t="s">
        <v>294</v>
      </c>
      <c r="E347" s="7" t="s">
        <v>182</v>
      </c>
      <c r="F347" s="7" t="s">
        <v>47</v>
      </c>
      <c r="G347" s="7" t="s">
        <v>104</v>
      </c>
      <c r="H347" s="118">
        <v>1000000000</v>
      </c>
      <c r="I347" s="118">
        <v>500000000</v>
      </c>
      <c r="J347" s="5">
        <v>44462.056250000001</v>
      </c>
      <c r="K347" s="5">
        <v>44550.45208333333</v>
      </c>
      <c r="L347" s="7" t="s">
        <v>1239</v>
      </c>
      <c r="M347" s="118" t="s">
        <v>1240</v>
      </c>
    </row>
    <row r="348" spans="1:13" ht="51" customHeight="1" x14ac:dyDescent="0.25">
      <c r="A348" s="7">
        <f t="shared" si="5"/>
        <v>346</v>
      </c>
      <c r="B348" s="7" t="s">
        <v>459</v>
      </c>
      <c r="C348" s="23" t="s">
        <v>683</v>
      </c>
      <c r="D348" s="7" t="s">
        <v>1750</v>
      </c>
      <c r="E348" s="7" t="s">
        <v>299</v>
      </c>
      <c r="F348" s="7" t="s">
        <v>19</v>
      </c>
      <c r="G348" s="7" t="s">
        <v>91</v>
      </c>
      <c r="H348" s="118">
        <v>400000000</v>
      </c>
      <c r="I348" s="118">
        <v>160000000</v>
      </c>
      <c r="J348" s="5">
        <v>44525.670138888891</v>
      </c>
      <c r="K348" s="5">
        <v>44551.536805555559</v>
      </c>
      <c r="L348" s="7" t="s">
        <v>1239</v>
      </c>
      <c r="M348" s="118" t="s">
        <v>1296</v>
      </c>
    </row>
    <row r="349" spans="1:13" ht="51" customHeight="1" x14ac:dyDescent="0.25">
      <c r="A349" s="7">
        <f t="shared" si="5"/>
        <v>347</v>
      </c>
      <c r="B349" s="7" t="s">
        <v>177</v>
      </c>
      <c r="C349" s="7" t="s">
        <v>683</v>
      </c>
      <c r="D349" s="7" t="s">
        <v>1751</v>
      </c>
      <c r="E349" s="7" t="s">
        <v>1752</v>
      </c>
      <c r="F349" s="7" t="s">
        <v>47</v>
      </c>
      <c r="G349" s="7" t="s">
        <v>225</v>
      </c>
      <c r="H349" s="23">
        <v>1000000000</v>
      </c>
      <c r="I349" s="23">
        <v>500000000</v>
      </c>
      <c r="J349" s="5">
        <v>44525.740972222222</v>
      </c>
      <c r="K349" s="5">
        <v>44550.467361111114</v>
      </c>
      <c r="L349" s="7" t="s">
        <v>1239</v>
      </c>
      <c r="M349" s="118" t="s">
        <v>1351</v>
      </c>
    </row>
    <row r="350" spans="1:13" ht="51" customHeight="1" x14ac:dyDescent="0.25">
      <c r="A350" s="7">
        <f t="shared" si="5"/>
        <v>348</v>
      </c>
      <c r="B350" s="7" t="s">
        <v>153</v>
      </c>
      <c r="C350" s="3" t="s">
        <v>453</v>
      </c>
      <c r="D350" s="7" t="s">
        <v>204</v>
      </c>
      <c r="E350" s="7" t="s">
        <v>205</v>
      </c>
      <c r="F350" s="7" t="s">
        <v>47</v>
      </c>
      <c r="G350" s="7" t="s">
        <v>48</v>
      </c>
      <c r="H350" s="23">
        <v>17000000</v>
      </c>
      <c r="I350" s="23">
        <v>4405540</v>
      </c>
      <c r="J350" s="5">
        <v>44529.981249999997</v>
      </c>
      <c r="K350" s="5">
        <v>44552.742361111108</v>
      </c>
      <c r="L350" s="7" t="s">
        <v>1239</v>
      </c>
      <c r="M350" s="118" t="s">
        <v>111</v>
      </c>
    </row>
    <row r="351" spans="1:13" ht="51" customHeight="1" x14ac:dyDescent="0.25">
      <c r="A351" s="7">
        <f t="shared" si="5"/>
        <v>349</v>
      </c>
      <c r="B351" s="7" t="s">
        <v>153</v>
      </c>
      <c r="C351" s="7" t="s">
        <v>1753</v>
      </c>
      <c r="D351" s="7" t="s">
        <v>1754</v>
      </c>
      <c r="E351" s="7" t="s">
        <v>267</v>
      </c>
      <c r="F351" s="7" t="s">
        <v>63</v>
      </c>
      <c r="G351" s="7" t="s">
        <v>25</v>
      </c>
      <c r="H351" s="23">
        <v>43904000</v>
      </c>
      <c r="I351" s="23">
        <v>21952000</v>
      </c>
      <c r="J351" s="5">
        <v>44532.068749999999</v>
      </c>
      <c r="K351" s="5">
        <v>44551.841666666667</v>
      </c>
      <c r="L351" s="7" t="s">
        <v>1239</v>
      </c>
      <c r="M351" s="118" t="s">
        <v>110</v>
      </c>
    </row>
    <row r="352" spans="1:13" ht="51" customHeight="1" x14ac:dyDescent="0.25">
      <c r="A352" s="7">
        <f t="shared" si="5"/>
        <v>350</v>
      </c>
      <c r="B352" s="7" t="s">
        <v>153</v>
      </c>
      <c r="C352" s="7" t="s">
        <v>683</v>
      </c>
      <c r="D352" s="7" t="s">
        <v>172</v>
      </c>
      <c r="E352" s="7" t="s">
        <v>1755</v>
      </c>
      <c r="F352" s="7" t="s">
        <v>19</v>
      </c>
      <c r="G352" s="7" t="s">
        <v>227</v>
      </c>
      <c r="H352" s="23">
        <v>1000000000</v>
      </c>
      <c r="I352" s="23">
        <v>500000000</v>
      </c>
      <c r="J352" s="5">
        <v>44496.745833333334</v>
      </c>
      <c r="K352" s="5">
        <v>44557.736111111109</v>
      </c>
      <c r="L352" s="7" t="s">
        <v>1239</v>
      </c>
      <c r="M352" s="118" t="s">
        <v>115</v>
      </c>
    </row>
    <row r="353" spans="1:13" ht="51" customHeight="1" x14ac:dyDescent="0.25">
      <c r="A353" s="7">
        <f t="shared" si="5"/>
        <v>351</v>
      </c>
      <c r="B353" s="7" t="s">
        <v>236</v>
      </c>
      <c r="C353" s="3" t="s">
        <v>453</v>
      </c>
      <c r="D353" s="7" t="s">
        <v>1756</v>
      </c>
      <c r="E353" s="7" t="s">
        <v>1757</v>
      </c>
      <c r="F353" s="7" t="s">
        <v>19</v>
      </c>
      <c r="G353" s="7" t="s">
        <v>227</v>
      </c>
      <c r="H353" s="23">
        <v>81513410</v>
      </c>
      <c r="I353" s="23">
        <v>35237568</v>
      </c>
      <c r="J353" s="5">
        <v>44539.088888888888</v>
      </c>
      <c r="K353" s="5">
        <v>44560.482638888891</v>
      </c>
      <c r="L353" s="7" t="s">
        <v>1239</v>
      </c>
      <c r="M353" s="118" t="s">
        <v>111</v>
      </c>
    </row>
    <row r="354" spans="1:13" ht="51" customHeight="1" x14ac:dyDescent="0.25">
      <c r="A354" s="7">
        <f t="shared" si="5"/>
        <v>352</v>
      </c>
      <c r="B354" s="7" t="s">
        <v>236</v>
      </c>
      <c r="C354" s="7" t="s">
        <v>1249</v>
      </c>
      <c r="D354" s="7" t="s">
        <v>1758</v>
      </c>
      <c r="E354" s="7" t="s">
        <v>577</v>
      </c>
      <c r="F354" s="7" t="s">
        <v>47</v>
      </c>
      <c r="G354" s="7" t="s">
        <v>150</v>
      </c>
      <c r="H354" s="23">
        <v>560000000</v>
      </c>
      <c r="I354" s="23">
        <v>280000000</v>
      </c>
      <c r="J354" s="5">
        <v>44524.527777777781</v>
      </c>
      <c r="K354" s="5">
        <v>44559.467361111114</v>
      </c>
      <c r="L354" s="7" t="s">
        <v>1239</v>
      </c>
      <c r="M354" s="118" t="s">
        <v>110</v>
      </c>
    </row>
    <row r="355" spans="1:13" ht="51" customHeight="1" x14ac:dyDescent="0.25">
      <c r="A355" s="7">
        <f t="shared" si="5"/>
        <v>353</v>
      </c>
      <c r="B355" s="7" t="s">
        <v>236</v>
      </c>
      <c r="C355" s="3" t="s">
        <v>453</v>
      </c>
      <c r="D355" s="7" t="s">
        <v>1756</v>
      </c>
      <c r="E355" s="7" t="s">
        <v>1759</v>
      </c>
      <c r="F355" s="7" t="s">
        <v>19</v>
      </c>
      <c r="G355" s="7" t="s">
        <v>227</v>
      </c>
      <c r="H355" s="23">
        <v>218486590</v>
      </c>
      <c r="I355" s="23">
        <v>94449932</v>
      </c>
      <c r="J355" s="5">
        <v>44539.089583333334</v>
      </c>
      <c r="K355" s="5">
        <v>44560.48333333333</v>
      </c>
      <c r="L355" s="7" t="s">
        <v>1239</v>
      </c>
      <c r="M355" s="118" t="s">
        <v>111</v>
      </c>
    </row>
    <row r="356" spans="1:13" ht="51" customHeight="1" x14ac:dyDescent="0.25">
      <c r="A356" s="7">
        <f t="shared" si="5"/>
        <v>354</v>
      </c>
      <c r="B356" s="7" t="s">
        <v>297</v>
      </c>
      <c r="C356" s="7" t="s">
        <v>567</v>
      </c>
      <c r="D356" s="7" t="s">
        <v>323</v>
      </c>
      <c r="E356" s="7" t="s">
        <v>1760</v>
      </c>
      <c r="F356" s="7" t="s">
        <v>19</v>
      </c>
      <c r="G356" s="7" t="s">
        <v>414</v>
      </c>
      <c r="H356" s="23">
        <v>20000000</v>
      </c>
      <c r="I356" s="23">
        <v>10000000</v>
      </c>
      <c r="J356" s="5">
        <v>44545.647222222222</v>
      </c>
      <c r="K356" s="5">
        <v>44558.640277777777</v>
      </c>
      <c r="L356" s="7" t="s">
        <v>1239</v>
      </c>
      <c r="M356" s="118" t="s">
        <v>110</v>
      </c>
    </row>
    <row r="357" spans="1:13" ht="51" customHeight="1" x14ac:dyDescent="0.25">
      <c r="A357" s="7">
        <f t="shared" si="5"/>
        <v>355</v>
      </c>
      <c r="B357" s="7" t="s">
        <v>297</v>
      </c>
      <c r="C357" s="7" t="s">
        <v>295</v>
      </c>
      <c r="D357" s="7" t="s">
        <v>1761</v>
      </c>
      <c r="E357" s="7" t="s">
        <v>1762</v>
      </c>
      <c r="F357" s="7" t="s">
        <v>19</v>
      </c>
      <c r="G357" s="7" t="s">
        <v>91</v>
      </c>
      <c r="H357" s="23">
        <v>33000000</v>
      </c>
      <c r="I357" s="23">
        <v>13200000</v>
      </c>
      <c r="J357" s="5" t="s">
        <v>17</v>
      </c>
      <c r="K357" s="5">
        <v>44560.690972222219</v>
      </c>
      <c r="L357" s="7" t="s">
        <v>1239</v>
      </c>
      <c r="M357" s="118" t="s">
        <v>111</v>
      </c>
    </row>
    <row r="358" spans="1:13" ht="51" customHeight="1" x14ac:dyDescent="0.25">
      <c r="A358" s="7">
        <f t="shared" si="5"/>
        <v>356</v>
      </c>
      <c r="B358" s="7" t="s">
        <v>375</v>
      </c>
      <c r="C358" s="7" t="s">
        <v>688</v>
      </c>
      <c r="D358" s="7" t="s">
        <v>1763</v>
      </c>
      <c r="E358" s="7" t="s">
        <v>1764</v>
      </c>
      <c r="F358" s="7" t="s">
        <v>19</v>
      </c>
      <c r="G358" s="7" t="s">
        <v>534</v>
      </c>
      <c r="H358" s="23">
        <v>111000000</v>
      </c>
      <c r="I358" s="23">
        <v>55500000</v>
      </c>
      <c r="J358" s="5">
        <v>44550.676388888889</v>
      </c>
      <c r="K358" s="5">
        <v>44557.732638888891</v>
      </c>
      <c r="L358" s="7" t="s">
        <v>1239</v>
      </c>
      <c r="M358" s="118" t="s">
        <v>111</v>
      </c>
    </row>
    <row r="359" spans="1:13" ht="51" customHeight="1" x14ac:dyDescent="0.25">
      <c r="A359" s="7">
        <f t="shared" si="5"/>
        <v>357</v>
      </c>
      <c r="B359" s="7" t="s">
        <v>251</v>
      </c>
      <c r="C359" s="7" t="s">
        <v>688</v>
      </c>
      <c r="D359" s="7" t="s">
        <v>394</v>
      </c>
      <c r="E359" s="7" t="s">
        <v>382</v>
      </c>
      <c r="F359" s="7" t="s">
        <v>19</v>
      </c>
      <c r="G359" s="7" t="s">
        <v>91</v>
      </c>
      <c r="H359" s="23">
        <v>300000000</v>
      </c>
      <c r="I359" s="23">
        <v>150000000</v>
      </c>
      <c r="J359" s="5">
        <v>44536.590277777781</v>
      </c>
      <c r="K359" s="5">
        <v>44557.48333333333</v>
      </c>
      <c r="L359" s="7" t="s">
        <v>1239</v>
      </c>
      <c r="M359" s="118" t="s">
        <v>115</v>
      </c>
    </row>
    <row r="360" spans="1:13" ht="51" customHeight="1" x14ac:dyDescent="0.25">
      <c r="A360" s="7">
        <f t="shared" si="5"/>
        <v>358</v>
      </c>
      <c r="B360" s="7" t="s">
        <v>251</v>
      </c>
      <c r="C360" s="7" t="s">
        <v>295</v>
      </c>
      <c r="D360" s="7" t="s">
        <v>416</v>
      </c>
      <c r="E360" s="7" t="s">
        <v>1765</v>
      </c>
      <c r="F360" s="7" t="s">
        <v>19</v>
      </c>
      <c r="G360" s="7" t="s">
        <v>68</v>
      </c>
      <c r="H360" s="23">
        <v>54885000</v>
      </c>
      <c r="I360" s="23">
        <v>11046418</v>
      </c>
      <c r="J360" s="5" t="s">
        <v>17</v>
      </c>
      <c r="K360" s="5">
        <v>44554.749305555553</v>
      </c>
      <c r="L360" s="7" t="s">
        <v>1239</v>
      </c>
      <c r="M360" s="118" t="s">
        <v>115</v>
      </c>
    </row>
    <row r="361" spans="1:13" ht="51" customHeight="1" x14ac:dyDescent="0.25">
      <c r="A361" s="7">
        <f t="shared" si="5"/>
        <v>359</v>
      </c>
      <c r="B361" s="7" t="s">
        <v>251</v>
      </c>
      <c r="C361" s="7" t="s">
        <v>547</v>
      </c>
      <c r="D361" s="7" t="s">
        <v>1766</v>
      </c>
      <c r="E361" s="7" t="s">
        <v>65</v>
      </c>
      <c r="F361" s="7" t="s">
        <v>19</v>
      </c>
      <c r="G361" s="7" t="s">
        <v>55</v>
      </c>
      <c r="H361" s="23">
        <v>60000000</v>
      </c>
      <c r="I361" s="23">
        <v>10000000</v>
      </c>
      <c r="J361" s="5" t="s">
        <v>17</v>
      </c>
      <c r="K361" s="5">
        <v>44559.773611111108</v>
      </c>
      <c r="L361" s="7" t="s">
        <v>1239</v>
      </c>
      <c r="M361" s="118" t="s">
        <v>111</v>
      </c>
    </row>
    <row r="362" spans="1:13" ht="51" customHeight="1" x14ac:dyDescent="0.25">
      <c r="A362" s="7">
        <f t="shared" si="5"/>
        <v>360</v>
      </c>
      <c r="B362" s="7" t="s">
        <v>251</v>
      </c>
      <c r="C362" s="7" t="s">
        <v>547</v>
      </c>
      <c r="D362" s="7" t="s">
        <v>1766</v>
      </c>
      <c r="E362" s="7" t="s">
        <v>65</v>
      </c>
      <c r="F362" s="7" t="s">
        <v>19</v>
      </c>
      <c r="G362" s="7" t="s">
        <v>55</v>
      </c>
      <c r="H362" s="23">
        <v>140000000</v>
      </c>
      <c r="I362" s="23">
        <v>10000000</v>
      </c>
      <c r="J362" s="5" t="s">
        <v>17</v>
      </c>
      <c r="K362" s="5">
        <v>44560.79791666667</v>
      </c>
      <c r="L362" s="7" t="s">
        <v>1239</v>
      </c>
      <c r="M362" s="118" t="s">
        <v>111</v>
      </c>
    </row>
    <row r="363" spans="1:13" ht="51" customHeight="1" x14ac:dyDescent="0.25">
      <c r="A363" s="7">
        <f t="shared" si="5"/>
        <v>361</v>
      </c>
      <c r="B363" s="7" t="s">
        <v>251</v>
      </c>
      <c r="C363" s="7" t="s">
        <v>296</v>
      </c>
      <c r="D363" s="7" t="s">
        <v>411</v>
      </c>
      <c r="E363" s="7" t="s">
        <v>1767</v>
      </c>
      <c r="F363" s="7" t="s">
        <v>19</v>
      </c>
      <c r="G363" s="7" t="s">
        <v>55</v>
      </c>
      <c r="H363" s="23">
        <v>20000000</v>
      </c>
      <c r="I363" s="23">
        <v>1000000</v>
      </c>
      <c r="J363" s="5" t="s">
        <v>17</v>
      </c>
      <c r="K363" s="5">
        <v>44554.761111111111</v>
      </c>
      <c r="L363" s="7" t="s">
        <v>1239</v>
      </c>
      <c r="M363" s="118" t="s">
        <v>110</v>
      </c>
    </row>
    <row r="364" spans="1:13" ht="51" customHeight="1" x14ac:dyDescent="0.25">
      <c r="A364" s="7">
        <f t="shared" si="5"/>
        <v>362</v>
      </c>
      <c r="B364" s="7" t="s">
        <v>421</v>
      </c>
      <c r="C364" s="7" t="s">
        <v>547</v>
      </c>
      <c r="D364" s="7" t="s">
        <v>1768</v>
      </c>
      <c r="E364" s="7" t="s">
        <v>1769</v>
      </c>
      <c r="F364" s="7" t="s">
        <v>44</v>
      </c>
      <c r="G364" s="7" t="s">
        <v>208</v>
      </c>
      <c r="H364" s="23">
        <v>250000000</v>
      </c>
      <c r="I364" s="23">
        <v>74878800</v>
      </c>
      <c r="J364" s="5">
        <v>44558.491666666669</v>
      </c>
      <c r="K364" s="5">
        <v>44560.663888888892</v>
      </c>
      <c r="L364" s="7" t="s">
        <v>1239</v>
      </c>
      <c r="M364" s="118" t="s">
        <v>110</v>
      </c>
    </row>
    <row r="365" spans="1:13" ht="51" customHeight="1" x14ac:dyDescent="0.25">
      <c r="A365" s="7">
        <f t="shared" si="5"/>
        <v>363</v>
      </c>
      <c r="B365" s="7" t="s">
        <v>421</v>
      </c>
      <c r="C365" s="3" t="s">
        <v>453</v>
      </c>
      <c r="D365" s="7" t="s">
        <v>1770</v>
      </c>
      <c r="E365" s="7" t="s">
        <v>1771</v>
      </c>
      <c r="F365" s="7" t="s">
        <v>19</v>
      </c>
      <c r="G365" s="7" t="s">
        <v>78</v>
      </c>
      <c r="H365" s="23">
        <v>14000000</v>
      </c>
      <c r="I365" s="23">
        <v>7000000</v>
      </c>
      <c r="J365" s="5">
        <v>44545.57916666667</v>
      </c>
      <c r="K365" s="5">
        <v>44559.737500000003</v>
      </c>
      <c r="L365" s="7" t="s">
        <v>1239</v>
      </c>
      <c r="M365" s="118" t="s">
        <v>111</v>
      </c>
    </row>
    <row r="366" spans="1:13" ht="51" customHeight="1" x14ac:dyDescent="0.25">
      <c r="A366" s="7">
        <f t="shared" si="5"/>
        <v>364</v>
      </c>
      <c r="B366" s="7" t="s">
        <v>436</v>
      </c>
      <c r="C366" s="7" t="s">
        <v>296</v>
      </c>
      <c r="D366" s="7" t="s">
        <v>1772</v>
      </c>
      <c r="E366" s="7" t="s">
        <v>188</v>
      </c>
      <c r="F366" s="7" t="s">
        <v>47</v>
      </c>
      <c r="G366" s="7" t="s">
        <v>48</v>
      </c>
      <c r="H366" s="23">
        <v>29000000</v>
      </c>
      <c r="I366" s="23">
        <v>14474467</v>
      </c>
      <c r="J366" s="5" t="s">
        <v>17</v>
      </c>
      <c r="K366" s="5">
        <v>44560.768750000003</v>
      </c>
      <c r="L366" s="7" t="s">
        <v>1239</v>
      </c>
      <c r="M366" s="118" t="s">
        <v>111</v>
      </c>
    </row>
    <row r="367" spans="1:13" ht="47.25" x14ac:dyDescent="0.25">
      <c r="A367" s="7">
        <f t="shared" si="5"/>
        <v>365</v>
      </c>
      <c r="B367" s="7" t="s">
        <v>436</v>
      </c>
      <c r="C367" s="7" t="s">
        <v>295</v>
      </c>
      <c r="D367" s="7" t="s">
        <v>1773</v>
      </c>
      <c r="E367" s="7" t="s">
        <v>1774</v>
      </c>
      <c r="F367" s="7" t="s">
        <v>19</v>
      </c>
      <c r="G367" s="7" t="s">
        <v>414</v>
      </c>
      <c r="H367" s="23">
        <v>39500000</v>
      </c>
      <c r="I367" s="23">
        <v>16090179.539999999</v>
      </c>
      <c r="J367" s="5" t="s">
        <v>17</v>
      </c>
      <c r="K367" s="5">
        <v>44560.511111111111</v>
      </c>
      <c r="L367" s="7" t="s">
        <v>1239</v>
      </c>
      <c r="M367" s="118" t="s">
        <v>111</v>
      </c>
    </row>
    <row r="368" spans="1:13" ht="51" customHeight="1" x14ac:dyDescent="0.25">
      <c r="A368" s="7">
        <f t="shared" si="5"/>
        <v>366</v>
      </c>
      <c r="B368" s="7" t="s">
        <v>436</v>
      </c>
      <c r="C368" s="7" t="s">
        <v>296</v>
      </c>
      <c r="D368" s="7" t="s">
        <v>1281</v>
      </c>
      <c r="E368" s="7" t="s">
        <v>445</v>
      </c>
      <c r="F368" s="7" t="s">
        <v>44</v>
      </c>
      <c r="G368" s="7" t="s">
        <v>148</v>
      </c>
      <c r="H368" s="23">
        <v>129000000</v>
      </c>
      <c r="I368" s="23">
        <v>57500000</v>
      </c>
      <c r="J368" s="5">
        <v>44552.600694444445</v>
      </c>
      <c r="K368" s="5">
        <v>44559.791666666664</v>
      </c>
      <c r="L368" s="7" t="s">
        <v>1239</v>
      </c>
      <c r="M368" s="118" t="s">
        <v>110</v>
      </c>
    </row>
    <row r="369" spans="1:13" ht="51" customHeight="1" x14ac:dyDescent="0.25">
      <c r="A369" s="7">
        <f t="shared" si="5"/>
        <v>367</v>
      </c>
      <c r="B369" s="7" t="s">
        <v>436</v>
      </c>
      <c r="C369" s="7" t="s">
        <v>1249</v>
      </c>
      <c r="D369" s="7" t="s">
        <v>1775</v>
      </c>
      <c r="E369" s="7" t="s">
        <v>1776</v>
      </c>
      <c r="F369" s="7" t="s">
        <v>63</v>
      </c>
      <c r="G369" s="7" t="s">
        <v>330</v>
      </c>
      <c r="H369" s="23">
        <v>56206000</v>
      </c>
      <c r="I369" s="23">
        <v>17000000</v>
      </c>
      <c r="J369" s="5" t="s">
        <v>17</v>
      </c>
      <c r="K369" s="5">
        <v>44560.524305555555</v>
      </c>
      <c r="L369" s="7" t="s">
        <v>1239</v>
      </c>
      <c r="M369" s="118" t="s">
        <v>110</v>
      </c>
    </row>
    <row r="370" spans="1:13" ht="51" customHeight="1" x14ac:dyDescent="0.25">
      <c r="A370" s="7">
        <f t="shared" si="5"/>
        <v>368</v>
      </c>
      <c r="B370" s="7" t="s">
        <v>459</v>
      </c>
      <c r="C370" s="7" t="s">
        <v>547</v>
      </c>
      <c r="D370" s="7" t="s">
        <v>474</v>
      </c>
      <c r="E370" s="7" t="s">
        <v>186</v>
      </c>
      <c r="F370" s="7" t="s">
        <v>19</v>
      </c>
      <c r="G370" s="7" t="s">
        <v>67</v>
      </c>
      <c r="H370" s="23">
        <v>210000000</v>
      </c>
      <c r="I370" s="23">
        <v>105000000</v>
      </c>
      <c r="J370" s="5">
        <v>44526.063888888886</v>
      </c>
      <c r="K370" s="5">
        <v>44552.772916666669</v>
      </c>
      <c r="L370" s="7" t="s">
        <v>1239</v>
      </c>
      <c r="M370" s="118" t="s">
        <v>110</v>
      </c>
    </row>
    <row r="371" spans="1:13" ht="51" customHeight="1" x14ac:dyDescent="0.25">
      <c r="A371" s="7">
        <f t="shared" si="5"/>
        <v>369</v>
      </c>
      <c r="B371" s="7" t="s">
        <v>459</v>
      </c>
      <c r="C371" s="7" t="s">
        <v>683</v>
      </c>
      <c r="D371" s="7" t="s">
        <v>1777</v>
      </c>
      <c r="E371" s="7" t="s">
        <v>583</v>
      </c>
      <c r="F371" s="7" t="s">
        <v>19</v>
      </c>
      <c r="G371" s="7" t="s">
        <v>55</v>
      </c>
      <c r="H371" s="23">
        <v>1000000000</v>
      </c>
      <c r="I371" s="23">
        <v>500000000</v>
      </c>
      <c r="J371" s="5">
        <v>44532.025694444441</v>
      </c>
      <c r="K371" s="5">
        <v>44553.777777777781</v>
      </c>
      <c r="L371" s="7" t="s">
        <v>1239</v>
      </c>
      <c r="M371" s="118" t="s">
        <v>332</v>
      </c>
    </row>
    <row r="372" spans="1:13" ht="51" customHeight="1" x14ac:dyDescent="0.25">
      <c r="A372" s="7">
        <f t="shared" si="5"/>
        <v>370</v>
      </c>
      <c r="B372" s="7" t="s">
        <v>1236</v>
      </c>
      <c r="C372" s="7" t="s">
        <v>296</v>
      </c>
      <c r="D372" s="7" t="s">
        <v>1778</v>
      </c>
      <c r="E372" s="7" t="s">
        <v>248</v>
      </c>
      <c r="F372" s="7" t="s">
        <v>19</v>
      </c>
      <c r="G372" s="7" t="s">
        <v>55</v>
      </c>
      <c r="H372" s="23">
        <v>41000000</v>
      </c>
      <c r="I372" s="23">
        <v>20376000</v>
      </c>
      <c r="J372" s="5" t="s">
        <v>17</v>
      </c>
      <c r="K372" s="5">
        <v>44558.612500000003</v>
      </c>
      <c r="L372" s="7" t="s">
        <v>1239</v>
      </c>
      <c r="M372" s="118" t="s">
        <v>111</v>
      </c>
    </row>
    <row r="373" spans="1:13" ht="51" customHeight="1" x14ac:dyDescent="0.25">
      <c r="A373" s="7">
        <f t="shared" si="5"/>
        <v>371</v>
      </c>
      <c r="B373" s="7" t="s">
        <v>1236</v>
      </c>
      <c r="C373" s="7" t="s">
        <v>296</v>
      </c>
      <c r="D373" s="7" t="s">
        <v>1779</v>
      </c>
      <c r="E373" s="7" t="s">
        <v>217</v>
      </c>
      <c r="F373" s="7" t="s">
        <v>47</v>
      </c>
      <c r="G373" s="7" t="s">
        <v>48</v>
      </c>
      <c r="H373" s="23">
        <v>28000000</v>
      </c>
      <c r="I373" s="23">
        <v>4000000</v>
      </c>
      <c r="J373" s="5" t="s">
        <v>17</v>
      </c>
      <c r="K373" s="5">
        <v>44553.538888888892</v>
      </c>
      <c r="L373" s="7" t="s">
        <v>1239</v>
      </c>
      <c r="M373" s="118" t="s">
        <v>110</v>
      </c>
    </row>
    <row r="374" spans="1:13" ht="51" customHeight="1" x14ac:dyDescent="0.25">
      <c r="A374" s="7">
        <f t="shared" si="5"/>
        <v>372</v>
      </c>
      <c r="B374" s="7" t="s">
        <v>1236</v>
      </c>
      <c r="C374" s="3" t="s">
        <v>453</v>
      </c>
      <c r="D374" s="7" t="s">
        <v>497</v>
      </c>
      <c r="E374" s="7" t="s">
        <v>1780</v>
      </c>
      <c r="F374" s="7" t="s">
        <v>19</v>
      </c>
      <c r="G374" s="7" t="s">
        <v>138</v>
      </c>
      <c r="H374" s="23">
        <v>72000000</v>
      </c>
      <c r="I374" s="23">
        <v>35953083</v>
      </c>
      <c r="J374" s="5">
        <v>44545.616666666669</v>
      </c>
      <c r="K374" s="5">
        <v>44559.777777777781</v>
      </c>
      <c r="L374" s="7" t="s">
        <v>1239</v>
      </c>
      <c r="M374" s="118" t="s">
        <v>110</v>
      </c>
    </row>
    <row r="375" spans="1:13" ht="51" customHeight="1" x14ac:dyDescent="0.25">
      <c r="A375" s="7">
        <f t="shared" si="5"/>
        <v>373</v>
      </c>
      <c r="B375" s="7" t="s">
        <v>1236</v>
      </c>
      <c r="C375" s="7" t="s">
        <v>296</v>
      </c>
      <c r="D375" s="7" t="s">
        <v>1781</v>
      </c>
      <c r="E375" s="7" t="s">
        <v>50</v>
      </c>
      <c r="F375" s="7" t="s">
        <v>47</v>
      </c>
      <c r="G375" s="7" t="s">
        <v>51</v>
      </c>
      <c r="H375" s="23">
        <v>78000000</v>
      </c>
      <c r="I375" s="23">
        <v>38926000</v>
      </c>
      <c r="J375" s="5">
        <v>44545.65625</v>
      </c>
      <c r="K375" s="5">
        <v>44554.609027777777</v>
      </c>
      <c r="L375" s="7" t="s">
        <v>1239</v>
      </c>
      <c r="M375" s="118" t="s">
        <v>110</v>
      </c>
    </row>
    <row r="376" spans="1:13" ht="51" customHeight="1" x14ac:dyDescent="0.25">
      <c r="A376" s="7">
        <f t="shared" si="5"/>
        <v>374</v>
      </c>
      <c r="B376" s="7" t="s">
        <v>1236</v>
      </c>
      <c r="C376" s="3" t="s">
        <v>453</v>
      </c>
      <c r="D376" s="7" t="s">
        <v>1782</v>
      </c>
      <c r="E376" s="7" t="s">
        <v>1783</v>
      </c>
      <c r="F376" s="7" t="s">
        <v>63</v>
      </c>
      <c r="G376" s="7" t="s">
        <v>181</v>
      </c>
      <c r="H376" s="23">
        <v>500000000</v>
      </c>
      <c r="I376" s="23">
        <v>250000000</v>
      </c>
      <c r="J376" s="5">
        <v>44490.38958333333</v>
      </c>
      <c r="K376" s="5">
        <v>44559.420138888891</v>
      </c>
      <c r="L376" s="7" t="s">
        <v>1239</v>
      </c>
      <c r="M376" s="118" t="s">
        <v>115</v>
      </c>
    </row>
    <row r="377" spans="1:13" ht="51" customHeight="1" x14ac:dyDescent="0.25">
      <c r="A377" s="7">
        <f t="shared" si="5"/>
        <v>375</v>
      </c>
      <c r="B377" s="7" t="s">
        <v>49</v>
      </c>
      <c r="C377" s="7" t="s">
        <v>295</v>
      </c>
      <c r="D377" s="7" t="s">
        <v>537</v>
      </c>
      <c r="E377" s="7" t="s">
        <v>599</v>
      </c>
      <c r="F377" s="7" t="s">
        <v>19</v>
      </c>
      <c r="G377" s="7" t="s">
        <v>158</v>
      </c>
      <c r="H377" s="23">
        <v>30000000</v>
      </c>
      <c r="I377" s="23">
        <v>15000000</v>
      </c>
      <c r="J377" s="5">
        <v>44504.462500000001</v>
      </c>
      <c r="K377" s="5">
        <v>44560.759027777778</v>
      </c>
      <c r="L377" s="7" t="s">
        <v>1239</v>
      </c>
      <c r="M377" s="118" t="s">
        <v>110</v>
      </c>
    </row>
    <row r="378" spans="1:13" ht="51" customHeight="1" x14ac:dyDescent="0.25">
      <c r="A378" s="7">
        <f t="shared" si="5"/>
        <v>376</v>
      </c>
      <c r="B378" s="7" t="s">
        <v>49</v>
      </c>
      <c r="C378" s="3" t="s">
        <v>453</v>
      </c>
      <c r="D378" s="7" t="s">
        <v>1784</v>
      </c>
      <c r="E378" s="7" t="s">
        <v>305</v>
      </c>
      <c r="F378" s="7" t="s">
        <v>47</v>
      </c>
      <c r="G378" s="7" t="s">
        <v>48</v>
      </c>
      <c r="H378" s="23">
        <v>16000000</v>
      </c>
      <c r="I378" s="23">
        <v>4219609</v>
      </c>
      <c r="J378" s="5">
        <v>44532.029166666667</v>
      </c>
      <c r="K378" s="5">
        <v>44552.770833333336</v>
      </c>
      <c r="L378" s="7" t="s">
        <v>1239</v>
      </c>
      <c r="M378" s="118" t="s">
        <v>111</v>
      </c>
    </row>
    <row r="379" spans="1:13" ht="51" customHeight="1" x14ac:dyDescent="0.25">
      <c r="A379" s="7">
        <f t="shared" si="5"/>
        <v>377</v>
      </c>
      <c r="B379" s="7" t="s">
        <v>436</v>
      </c>
      <c r="C379" s="7" t="s">
        <v>296</v>
      </c>
      <c r="D379" s="7" t="s">
        <v>1785</v>
      </c>
      <c r="E379" s="7" t="s">
        <v>46</v>
      </c>
      <c r="F379" s="7" t="s">
        <v>47</v>
      </c>
      <c r="G379" s="7" t="s">
        <v>166</v>
      </c>
      <c r="H379" s="23">
        <v>43424550</v>
      </c>
      <c r="I379" s="23">
        <v>21648334</v>
      </c>
      <c r="J379" s="5" t="s">
        <v>17</v>
      </c>
      <c r="K379" s="5">
        <v>44553</v>
      </c>
      <c r="L379" s="7" t="s">
        <v>1239</v>
      </c>
      <c r="M379" s="118" t="s">
        <v>129</v>
      </c>
    </row>
    <row r="380" spans="1:13" ht="51" customHeight="1" x14ac:dyDescent="0.25">
      <c r="A380" s="7">
        <f t="shared" si="5"/>
        <v>378</v>
      </c>
      <c r="B380" s="7" t="s">
        <v>333</v>
      </c>
      <c r="C380" s="7" t="s">
        <v>296</v>
      </c>
      <c r="D380" s="7" t="s">
        <v>352</v>
      </c>
      <c r="E380" s="7" t="s">
        <v>353</v>
      </c>
      <c r="F380" s="7" t="s">
        <v>19</v>
      </c>
      <c r="G380" s="7" t="s">
        <v>55</v>
      </c>
      <c r="H380" s="23">
        <v>12563000</v>
      </c>
      <c r="I380" s="23">
        <v>6281500</v>
      </c>
      <c r="J380" s="5">
        <v>44554.76458333333</v>
      </c>
      <c r="K380" s="5">
        <v>44561.430555555555</v>
      </c>
      <c r="L380" s="7" t="s">
        <v>1239</v>
      </c>
      <c r="M380" s="118" t="s">
        <v>129</v>
      </c>
    </row>
    <row r="381" spans="1:13" ht="51" customHeight="1" x14ac:dyDescent="0.25">
      <c r="A381" s="7">
        <f t="shared" si="5"/>
        <v>379</v>
      </c>
      <c r="B381" s="7" t="s">
        <v>336</v>
      </c>
      <c r="C381" s="7" t="s">
        <v>1249</v>
      </c>
      <c r="D381" s="7" t="s">
        <v>1786</v>
      </c>
      <c r="E381" s="7" t="s">
        <v>97</v>
      </c>
      <c r="F381" s="7" t="s">
        <v>44</v>
      </c>
      <c r="G381" s="7" t="s">
        <v>118</v>
      </c>
      <c r="H381" s="23">
        <v>90000000</v>
      </c>
      <c r="I381" s="23">
        <v>10060000</v>
      </c>
      <c r="J381" s="5" t="s">
        <v>17</v>
      </c>
      <c r="K381" s="5">
        <v>44561.606944444444</v>
      </c>
      <c r="L381" s="7" t="s">
        <v>1239</v>
      </c>
      <c r="M381" s="118" t="s">
        <v>111</v>
      </c>
    </row>
    <row r="382" spans="1:13" ht="51" customHeight="1" x14ac:dyDescent="0.25">
      <c r="A382" s="7">
        <f t="shared" si="5"/>
        <v>380</v>
      </c>
      <c r="B382" s="7" t="s">
        <v>333</v>
      </c>
      <c r="C382" s="3" t="s">
        <v>453</v>
      </c>
      <c r="D382" s="7" t="s">
        <v>1787</v>
      </c>
      <c r="E382" s="7" t="s">
        <v>1788</v>
      </c>
      <c r="F382" s="7" t="s">
        <v>19</v>
      </c>
      <c r="G382" s="7" t="s">
        <v>1789</v>
      </c>
      <c r="H382" s="23">
        <v>200000000</v>
      </c>
      <c r="I382" s="23">
        <v>20459300</v>
      </c>
      <c r="J382" s="5">
        <v>44314.5625</v>
      </c>
      <c r="K382" s="5">
        <v>44328.71875</v>
      </c>
      <c r="L382" s="7" t="s">
        <v>1239</v>
      </c>
      <c r="M382" s="118" t="s">
        <v>111</v>
      </c>
    </row>
    <row r="383" spans="1:13" ht="51" customHeight="1" x14ac:dyDescent="0.25">
      <c r="A383" s="7">
        <f t="shared" si="5"/>
        <v>381</v>
      </c>
      <c r="B383" s="7" t="s">
        <v>1236</v>
      </c>
      <c r="C383" s="7" t="s">
        <v>296</v>
      </c>
      <c r="D383" s="7" t="s">
        <v>1790</v>
      </c>
      <c r="E383" s="7" t="s">
        <v>41</v>
      </c>
      <c r="F383" s="7" t="s">
        <v>19</v>
      </c>
      <c r="G383" s="7" t="s">
        <v>227</v>
      </c>
      <c r="H383" s="23">
        <v>33000000</v>
      </c>
      <c r="I383" s="23">
        <v>16500000</v>
      </c>
      <c r="J383" s="5">
        <v>44095</v>
      </c>
      <c r="K383" s="5">
        <v>44098</v>
      </c>
      <c r="L383" s="7" t="s">
        <v>1239</v>
      </c>
      <c r="M383" s="118" t="s">
        <v>1240</v>
      </c>
    </row>
    <row r="384" spans="1:13" ht="51" customHeight="1" x14ac:dyDescent="0.25">
      <c r="A384" s="7">
        <f t="shared" si="5"/>
        <v>382</v>
      </c>
      <c r="B384" s="7" t="s">
        <v>499</v>
      </c>
      <c r="C384" s="7" t="s">
        <v>361</v>
      </c>
      <c r="D384" s="7" t="s">
        <v>1719</v>
      </c>
      <c r="E384" s="7" t="s">
        <v>271</v>
      </c>
      <c r="F384" s="7" t="s">
        <v>44</v>
      </c>
      <c r="G384" s="7" t="s">
        <v>77</v>
      </c>
      <c r="H384" s="23">
        <v>104000000</v>
      </c>
      <c r="I384" s="23">
        <v>48691530</v>
      </c>
      <c r="J384" s="5">
        <v>44048</v>
      </c>
      <c r="K384" s="5">
        <v>44083</v>
      </c>
      <c r="L384" s="7" t="s">
        <v>1239</v>
      </c>
      <c r="M384" s="118" t="s">
        <v>1240</v>
      </c>
    </row>
    <row r="385" spans="1:13" ht="51" customHeight="1" x14ac:dyDescent="0.25">
      <c r="A385" s="7">
        <f>A384+1</f>
        <v>383</v>
      </c>
      <c r="B385" s="7" t="s">
        <v>153</v>
      </c>
      <c r="C385" s="7" t="s">
        <v>683</v>
      </c>
      <c r="D385" s="7" t="s">
        <v>206</v>
      </c>
      <c r="E385" s="7" t="s">
        <v>207</v>
      </c>
      <c r="F385" s="126" t="s">
        <v>23</v>
      </c>
      <c r="G385" s="7" t="s">
        <v>320</v>
      </c>
      <c r="H385" s="23">
        <v>300000000</v>
      </c>
      <c r="I385" s="23">
        <v>150000000</v>
      </c>
      <c r="J385" s="5">
        <v>44559.47152777778</v>
      </c>
      <c r="K385" s="5">
        <v>44608</v>
      </c>
      <c r="L385" s="7" t="s">
        <v>1239</v>
      </c>
      <c r="M385" s="118" t="s">
        <v>1240</v>
      </c>
    </row>
    <row r="386" spans="1:13" ht="51" customHeight="1" x14ac:dyDescent="0.25">
      <c r="A386" s="7">
        <f t="shared" si="5"/>
        <v>384</v>
      </c>
      <c r="B386" s="7" t="s">
        <v>362</v>
      </c>
      <c r="C386" s="7" t="s">
        <v>361</v>
      </c>
      <c r="D386" s="7" t="s">
        <v>364</v>
      </c>
      <c r="E386" s="7" t="s">
        <v>221</v>
      </c>
      <c r="F386" s="7" t="s">
        <v>47</v>
      </c>
      <c r="G386" s="7" t="s">
        <v>48</v>
      </c>
      <c r="H386" s="23">
        <v>28500000</v>
      </c>
      <c r="I386" s="23">
        <v>14250000</v>
      </c>
      <c r="J386" s="5">
        <v>44589.012499999997</v>
      </c>
      <c r="K386" s="5">
        <v>44595</v>
      </c>
      <c r="L386" s="7" t="s">
        <v>1239</v>
      </c>
      <c r="M386" s="118" t="s">
        <v>111</v>
      </c>
    </row>
    <row r="387" spans="1:13" ht="51" customHeight="1" x14ac:dyDescent="0.25">
      <c r="A387" s="7">
        <f t="shared" ref="A387:A429" si="6">A386+1</f>
        <v>385</v>
      </c>
      <c r="B387" s="7" t="s">
        <v>251</v>
      </c>
      <c r="C387" s="7" t="s">
        <v>567</v>
      </c>
      <c r="D387" s="7" t="s">
        <v>409</v>
      </c>
      <c r="E387" s="7" t="s">
        <v>299</v>
      </c>
      <c r="F387" s="7" t="s">
        <v>19</v>
      </c>
      <c r="G387" s="7" t="s">
        <v>91</v>
      </c>
      <c r="H387" s="23">
        <v>360000000</v>
      </c>
      <c r="I387" s="23">
        <v>128659227</v>
      </c>
      <c r="J387" s="5">
        <v>44600</v>
      </c>
      <c r="K387" s="5">
        <v>44621</v>
      </c>
      <c r="L387" s="7" t="s">
        <v>1239</v>
      </c>
      <c r="M387" s="118" t="s">
        <v>1296</v>
      </c>
    </row>
    <row r="388" spans="1:13" ht="51" customHeight="1" x14ac:dyDescent="0.25">
      <c r="A388" s="7">
        <f t="shared" si="6"/>
        <v>386</v>
      </c>
      <c r="B388" s="7" t="s">
        <v>6</v>
      </c>
      <c r="C388" s="7" t="s">
        <v>296</v>
      </c>
      <c r="D388" s="7" t="s">
        <v>112</v>
      </c>
      <c r="E388" s="7" t="s">
        <v>382</v>
      </c>
      <c r="F388" s="7" t="s">
        <v>19</v>
      </c>
      <c r="G388" s="7" t="s">
        <v>91</v>
      </c>
      <c r="H388" s="23">
        <v>50000000</v>
      </c>
      <c r="I388" s="23">
        <v>12000000</v>
      </c>
      <c r="J388" s="5">
        <v>44558.921527777777</v>
      </c>
      <c r="K388" s="5">
        <v>44613</v>
      </c>
      <c r="L388" s="7" t="s">
        <v>1239</v>
      </c>
      <c r="M388" s="118" t="s">
        <v>129</v>
      </c>
    </row>
    <row r="389" spans="1:13" ht="51" customHeight="1" x14ac:dyDescent="0.25">
      <c r="A389" s="7">
        <f t="shared" si="6"/>
        <v>387</v>
      </c>
      <c r="B389" s="7" t="s">
        <v>153</v>
      </c>
      <c r="C389" s="7" t="s">
        <v>361</v>
      </c>
      <c r="D389" s="7" t="s">
        <v>1791</v>
      </c>
      <c r="E389" s="7" t="s">
        <v>582</v>
      </c>
      <c r="F389" s="7" t="s">
        <v>19</v>
      </c>
      <c r="G389" s="7" t="s">
        <v>55</v>
      </c>
      <c r="H389" s="10">
        <v>10000000</v>
      </c>
      <c r="I389" s="23">
        <v>5000000</v>
      </c>
      <c r="J389" s="5">
        <v>44554</v>
      </c>
      <c r="K389" s="5">
        <v>44620</v>
      </c>
      <c r="L389" s="7" t="s">
        <v>1239</v>
      </c>
      <c r="M389" s="118" t="s">
        <v>1240</v>
      </c>
    </row>
    <row r="390" spans="1:13" ht="51" customHeight="1" x14ac:dyDescent="0.25">
      <c r="A390" s="7">
        <f t="shared" si="6"/>
        <v>388</v>
      </c>
      <c r="B390" s="7" t="s">
        <v>49</v>
      </c>
      <c r="C390" s="7" t="s">
        <v>1249</v>
      </c>
      <c r="D390" s="7" t="s">
        <v>538</v>
      </c>
      <c r="E390" s="7" t="s">
        <v>137</v>
      </c>
      <c r="F390" s="7" t="s">
        <v>19</v>
      </c>
      <c r="G390" s="7" t="s">
        <v>74</v>
      </c>
      <c r="H390" s="10">
        <v>150000000</v>
      </c>
      <c r="I390" s="23">
        <v>30000000</v>
      </c>
      <c r="J390" s="5">
        <v>44553.429861111108</v>
      </c>
      <c r="K390" s="5">
        <v>44621.619444444441</v>
      </c>
      <c r="L390" s="7" t="s">
        <v>1239</v>
      </c>
      <c r="M390" s="118" t="s">
        <v>1296</v>
      </c>
    </row>
    <row r="391" spans="1:13" ht="51" customHeight="1" x14ac:dyDescent="0.25">
      <c r="A391" s="7">
        <f t="shared" si="6"/>
        <v>389</v>
      </c>
      <c r="B391" s="7" t="s">
        <v>49</v>
      </c>
      <c r="C391" s="7" t="s">
        <v>1249</v>
      </c>
      <c r="D391" s="7" t="s">
        <v>538</v>
      </c>
      <c r="E391" s="7" t="s">
        <v>137</v>
      </c>
      <c r="F391" s="7" t="s">
        <v>19</v>
      </c>
      <c r="G391" s="7" t="s">
        <v>74</v>
      </c>
      <c r="H391" s="10">
        <v>150000000</v>
      </c>
      <c r="I391" s="23">
        <v>30000000</v>
      </c>
      <c r="J391" s="5">
        <v>44553.429166666669</v>
      </c>
      <c r="K391" s="5">
        <v>44621.620833333334</v>
      </c>
      <c r="L391" s="7" t="s">
        <v>1239</v>
      </c>
      <c r="M391" s="118" t="s">
        <v>1296</v>
      </c>
    </row>
    <row r="392" spans="1:13" ht="51" customHeight="1" x14ac:dyDescent="0.25">
      <c r="A392" s="7">
        <f t="shared" si="6"/>
        <v>390</v>
      </c>
      <c r="B392" s="7" t="s">
        <v>421</v>
      </c>
      <c r="C392" s="7" t="s">
        <v>295</v>
      </c>
      <c r="D392" s="7" t="s">
        <v>1792</v>
      </c>
      <c r="E392" s="7" t="s">
        <v>1793</v>
      </c>
      <c r="F392" s="7" t="s">
        <v>19</v>
      </c>
      <c r="G392" s="7" t="s">
        <v>74</v>
      </c>
      <c r="H392" s="10">
        <v>14000000</v>
      </c>
      <c r="I392" s="23">
        <v>4200000</v>
      </c>
      <c r="J392" s="5">
        <v>44629</v>
      </c>
      <c r="K392" s="5">
        <v>44680</v>
      </c>
      <c r="L392" s="7" t="s">
        <v>1239</v>
      </c>
      <c r="M392" s="118" t="s">
        <v>129</v>
      </c>
    </row>
    <row r="393" spans="1:13" ht="51" customHeight="1" x14ac:dyDescent="0.25">
      <c r="A393" s="7">
        <f t="shared" si="6"/>
        <v>391</v>
      </c>
      <c r="B393" s="7" t="s">
        <v>297</v>
      </c>
      <c r="C393" s="7" t="s">
        <v>683</v>
      </c>
      <c r="D393" s="7" t="s">
        <v>578</v>
      </c>
      <c r="E393" s="7" t="s">
        <v>1794</v>
      </c>
      <c r="F393" s="7" t="s">
        <v>19</v>
      </c>
      <c r="G393" s="7" t="s">
        <v>31</v>
      </c>
      <c r="H393" s="10">
        <v>500000000</v>
      </c>
      <c r="I393" s="23">
        <v>250000000</v>
      </c>
      <c r="J393" s="5">
        <v>44586.964583333334</v>
      </c>
      <c r="K393" s="5">
        <v>44625</v>
      </c>
      <c r="L393" s="7" t="s">
        <v>1239</v>
      </c>
      <c r="M393" s="118" t="s">
        <v>1351</v>
      </c>
    </row>
    <row r="394" spans="1:13" ht="51" customHeight="1" x14ac:dyDescent="0.25">
      <c r="A394" s="7">
        <f t="shared" si="6"/>
        <v>392</v>
      </c>
      <c r="B394" s="7" t="s">
        <v>421</v>
      </c>
      <c r="C394" s="7" t="s">
        <v>296</v>
      </c>
      <c r="D394" s="7" t="s">
        <v>427</v>
      </c>
      <c r="E394" s="7" t="s">
        <v>99</v>
      </c>
      <c r="F394" s="7" t="s">
        <v>63</v>
      </c>
      <c r="G394" s="7" t="s">
        <v>349</v>
      </c>
      <c r="H394" s="10">
        <v>130000000</v>
      </c>
      <c r="I394" s="23">
        <v>65000000</v>
      </c>
      <c r="J394" s="5">
        <v>44620.400694444441</v>
      </c>
      <c r="K394" s="5">
        <v>44637.866666666669</v>
      </c>
      <c r="L394" s="7" t="s">
        <v>1239</v>
      </c>
      <c r="M394" s="118" t="s">
        <v>1296</v>
      </c>
    </row>
    <row r="395" spans="1:13" ht="51" customHeight="1" x14ac:dyDescent="0.25">
      <c r="A395" s="7">
        <f t="shared" si="6"/>
        <v>393</v>
      </c>
      <c r="B395" s="7" t="s">
        <v>421</v>
      </c>
      <c r="C395" s="7" t="s">
        <v>296</v>
      </c>
      <c r="D395" s="7" t="s">
        <v>427</v>
      </c>
      <c r="E395" s="7" t="s">
        <v>99</v>
      </c>
      <c r="F395" s="7" t="s">
        <v>63</v>
      </c>
      <c r="G395" s="7" t="s">
        <v>349</v>
      </c>
      <c r="H395" s="10">
        <v>300000000</v>
      </c>
      <c r="I395" s="23">
        <v>150000000</v>
      </c>
      <c r="J395" s="5">
        <v>44617.625694444447</v>
      </c>
      <c r="K395" s="5">
        <v>44637.866666666669</v>
      </c>
      <c r="L395" s="7" t="s">
        <v>1239</v>
      </c>
      <c r="M395" s="118" t="s">
        <v>1296</v>
      </c>
    </row>
    <row r="396" spans="1:13" ht="51" customHeight="1" x14ac:dyDescent="0.25">
      <c r="A396" s="7">
        <f t="shared" si="6"/>
        <v>394</v>
      </c>
      <c r="B396" s="7" t="s">
        <v>1236</v>
      </c>
      <c r="C396" s="7" t="s">
        <v>295</v>
      </c>
      <c r="D396" s="7" t="s">
        <v>491</v>
      </c>
      <c r="E396" s="7" t="s">
        <v>355</v>
      </c>
      <c r="F396" s="7" t="s">
        <v>63</v>
      </c>
      <c r="G396" s="7" t="s">
        <v>25</v>
      </c>
      <c r="H396" s="10">
        <v>201608000</v>
      </c>
      <c r="I396" s="23">
        <v>100804000</v>
      </c>
      <c r="J396" s="5">
        <v>44650</v>
      </c>
      <c r="K396" s="5">
        <v>44651</v>
      </c>
      <c r="L396" s="7" t="s">
        <v>1239</v>
      </c>
      <c r="M396" s="118" t="s">
        <v>110</v>
      </c>
    </row>
    <row r="397" spans="1:13" ht="51" customHeight="1" x14ac:dyDescent="0.25">
      <c r="A397" s="7">
        <f t="shared" si="6"/>
        <v>395</v>
      </c>
      <c r="B397" s="7" t="s">
        <v>499</v>
      </c>
      <c r="C397" s="7" t="s">
        <v>361</v>
      </c>
      <c r="D397" s="7" t="s">
        <v>1719</v>
      </c>
      <c r="E397" s="7" t="s">
        <v>623</v>
      </c>
      <c r="F397" s="7" t="s">
        <v>44</v>
      </c>
      <c r="G397" s="7" t="s">
        <v>118</v>
      </c>
      <c r="H397" s="10">
        <v>171500000</v>
      </c>
      <c r="I397" s="23">
        <v>83698768</v>
      </c>
      <c r="J397" s="5">
        <v>44648</v>
      </c>
      <c r="K397" s="5">
        <v>44651</v>
      </c>
      <c r="L397" s="7" t="s">
        <v>1239</v>
      </c>
      <c r="M397" s="118" t="s">
        <v>110</v>
      </c>
    </row>
    <row r="398" spans="1:13" ht="51" customHeight="1" x14ac:dyDescent="0.25">
      <c r="A398" s="7">
        <f t="shared" si="6"/>
        <v>396</v>
      </c>
      <c r="B398" s="7" t="s">
        <v>375</v>
      </c>
      <c r="C398" s="7" t="s">
        <v>683</v>
      </c>
      <c r="D398" s="7" t="s">
        <v>1795</v>
      </c>
      <c r="E398" s="7" t="s">
        <v>1697</v>
      </c>
      <c r="F398" s="7" t="s">
        <v>19</v>
      </c>
      <c r="G398" s="7" t="s">
        <v>67</v>
      </c>
      <c r="H398" s="10">
        <v>200000000</v>
      </c>
      <c r="I398" s="23">
        <v>100000000</v>
      </c>
      <c r="J398" s="5">
        <v>44620</v>
      </c>
      <c r="K398" s="5">
        <v>44662</v>
      </c>
      <c r="L398" s="7" t="s">
        <v>1239</v>
      </c>
      <c r="M398" s="118" t="s">
        <v>110</v>
      </c>
    </row>
    <row r="399" spans="1:13" ht="51" customHeight="1" x14ac:dyDescent="0.25">
      <c r="A399" s="7">
        <f t="shared" si="6"/>
        <v>397</v>
      </c>
      <c r="B399" s="7" t="s">
        <v>375</v>
      </c>
      <c r="C399" s="7" t="s">
        <v>683</v>
      </c>
      <c r="D399" s="7" t="s">
        <v>1696</v>
      </c>
      <c r="E399" s="7" t="s">
        <v>1796</v>
      </c>
      <c r="F399" s="7" t="s">
        <v>19</v>
      </c>
      <c r="G399" s="7" t="s">
        <v>67</v>
      </c>
      <c r="H399" s="10">
        <v>30000000</v>
      </c>
      <c r="I399" s="23">
        <v>15000000</v>
      </c>
      <c r="J399" s="5">
        <v>44620.960416666669</v>
      </c>
      <c r="K399" s="5">
        <v>44715.758333333331</v>
      </c>
      <c r="L399" s="7" t="s">
        <v>1239</v>
      </c>
      <c r="M399" s="118" t="s">
        <v>129</v>
      </c>
    </row>
    <row r="400" spans="1:13" ht="51" customHeight="1" x14ac:dyDescent="0.25">
      <c r="A400" s="7">
        <f t="shared" si="6"/>
        <v>398</v>
      </c>
      <c r="B400" s="7" t="s">
        <v>375</v>
      </c>
      <c r="C400" s="7" t="s">
        <v>683</v>
      </c>
      <c r="D400" s="7" t="s">
        <v>1797</v>
      </c>
      <c r="E400" s="7" t="s">
        <v>1798</v>
      </c>
      <c r="F400" s="7" t="s">
        <v>19</v>
      </c>
      <c r="G400" s="7" t="s">
        <v>67</v>
      </c>
      <c r="H400" s="10">
        <v>20000000</v>
      </c>
      <c r="I400" s="23">
        <v>10000000</v>
      </c>
      <c r="J400" s="5">
        <v>44620.98333333333</v>
      </c>
      <c r="K400" s="5">
        <v>44715.758333333331</v>
      </c>
      <c r="L400" s="7" t="s">
        <v>1239</v>
      </c>
      <c r="M400" s="118" t="s">
        <v>1240</v>
      </c>
    </row>
    <row r="401" spans="1:13" ht="51" customHeight="1" x14ac:dyDescent="0.25">
      <c r="A401" s="7">
        <f t="shared" si="6"/>
        <v>399</v>
      </c>
      <c r="B401" s="7" t="s">
        <v>362</v>
      </c>
      <c r="C401" s="7" t="s">
        <v>295</v>
      </c>
      <c r="D401" s="7" t="s">
        <v>371</v>
      </c>
      <c r="E401" s="7" t="s">
        <v>1799</v>
      </c>
      <c r="F401" s="7" t="s">
        <v>19</v>
      </c>
      <c r="G401" s="7" t="s">
        <v>55</v>
      </c>
      <c r="H401" s="10">
        <v>36000000</v>
      </c>
      <c r="I401" s="23">
        <v>10610000</v>
      </c>
      <c r="J401" s="5" t="s">
        <v>17</v>
      </c>
      <c r="K401" s="5">
        <v>44719.637499999997</v>
      </c>
      <c r="L401" s="7" t="s">
        <v>1239</v>
      </c>
      <c r="M401" s="118" t="s">
        <v>111</v>
      </c>
    </row>
    <row r="402" spans="1:13" ht="51" customHeight="1" x14ac:dyDescent="0.25">
      <c r="A402" s="7">
        <f t="shared" si="6"/>
        <v>400</v>
      </c>
      <c r="B402" s="7" t="s">
        <v>1236</v>
      </c>
      <c r="C402" s="7" t="s">
        <v>295</v>
      </c>
      <c r="D402" s="7" t="s">
        <v>495</v>
      </c>
      <c r="E402" s="7" t="s">
        <v>496</v>
      </c>
      <c r="F402" s="7" t="s">
        <v>63</v>
      </c>
      <c r="G402" s="7" t="s">
        <v>105</v>
      </c>
      <c r="H402" s="10">
        <v>140000000</v>
      </c>
      <c r="I402" s="23">
        <v>34700000</v>
      </c>
      <c r="J402" s="5">
        <v>44729</v>
      </c>
      <c r="K402" s="5">
        <v>44736</v>
      </c>
      <c r="L402" s="7" t="s">
        <v>1239</v>
      </c>
      <c r="M402" s="118" t="s">
        <v>1296</v>
      </c>
    </row>
    <row r="403" spans="1:13" ht="51" customHeight="1" x14ac:dyDescent="0.25">
      <c r="A403" s="7">
        <f t="shared" si="6"/>
        <v>401</v>
      </c>
      <c r="B403" s="7" t="s">
        <v>1236</v>
      </c>
      <c r="C403" s="7" t="s">
        <v>295</v>
      </c>
      <c r="D403" s="7" t="s">
        <v>494</v>
      </c>
      <c r="E403" s="7" t="s">
        <v>496</v>
      </c>
      <c r="F403" s="7" t="s">
        <v>63</v>
      </c>
      <c r="G403" s="7" t="s">
        <v>25</v>
      </c>
      <c r="H403" s="10">
        <v>140000000</v>
      </c>
      <c r="I403" s="23">
        <v>43078300</v>
      </c>
      <c r="J403" s="5">
        <v>44728</v>
      </c>
      <c r="K403" s="5">
        <v>44733</v>
      </c>
      <c r="L403" s="7" t="s">
        <v>1239</v>
      </c>
      <c r="M403" s="118" t="s">
        <v>1240</v>
      </c>
    </row>
    <row r="404" spans="1:13" ht="51" customHeight="1" x14ac:dyDescent="0.25">
      <c r="A404" s="7">
        <f t="shared" si="6"/>
        <v>402</v>
      </c>
      <c r="B404" s="7" t="s">
        <v>499</v>
      </c>
      <c r="C404" s="7" t="s">
        <v>295</v>
      </c>
      <c r="D404" s="7" t="s">
        <v>1800</v>
      </c>
      <c r="E404" s="7" t="s">
        <v>1801</v>
      </c>
      <c r="F404" s="7" t="s">
        <v>44</v>
      </c>
      <c r="G404" s="7" t="s">
        <v>208</v>
      </c>
      <c r="H404" s="10">
        <v>1000000000</v>
      </c>
      <c r="I404" s="23">
        <v>425775800</v>
      </c>
      <c r="J404" s="5">
        <v>44726</v>
      </c>
      <c r="K404" s="5">
        <v>44729.785416666666</v>
      </c>
      <c r="L404" s="7" t="s">
        <v>1239</v>
      </c>
      <c r="M404" s="118" t="s">
        <v>1240</v>
      </c>
    </row>
    <row r="405" spans="1:13" ht="51" customHeight="1" x14ac:dyDescent="0.25">
      <c r="A405" s="7">
        <f t="shared" si="6"/>
        <v>403</v>
      </c>
      <c r="B405" s="7" t="s">
        <v>499</v>
      </c>
      <c r="C405" s="7" t="s">
        <v>295</v>
      </c>
      <c r="D405" s="7" t="s">
        <v>1802</v>
      </c>
      <c r="E405" s="7" t="s">
        <v>275</v>
      </c>
      <c r="F405" s="7" t="s">
        <v>44</v>
      </c>
      <c r="G405" s="7" t="s">
        <v>208</v>
      </c>
      <c r="H405" s="10">
        <v>1000000000</v>
      </c>
      <c r="I405" s="23">
        <v>500000000</v>
      </c>
      <c r="J405" s="5">
        <v>44725</v>
      </c>
      <c r="K405" s="5">
        <v>44734.647916666669</v>
      </c>
      <c r="L405" s="7" t="s">
        <v>1239</v>
      </c>
      <c r="M405" s="118" t="s">
        <v>1240</v>
      </c>
    </row>
    <row r="406" spans="1:13" ht="51" customHeight="1" x14ac:dyDescent="0.25">
      <c r="A406" s="7">
        <f t="shared" si="6"/>
        <v>404</v>
      </c>
      <c r="B406" s="7" t="s">
        <v>280</v>
      </c>
      <c r="C406" s="7" t="s">
        <v>567</v>
      </c>
      <c r="D406" s="7" t="s">
        <v>290</v>
      </c>
      <c r="E406" s="7" t="s">
        <v>291</v>
      </c>
      <c r="F406" s="7" t="s">
        <v>47</v>
      </c>
      <c r="G406" s="7" t="s">
        <v>104</v>
      </c>
      <c r="H406" s="10">
        <v>150000000</v>
      </c>
      <c r="I406" s="23">
        <v>10000000</v>
      </c>
      <c r="J406" s="5" t="s">
        <v>17</v>
      </c>
      <c r="K406" s="5">
        <v>44735</v>
      </c>
      <c r="L406" s="7" t="s">
        <v>1239</v>
      </c>
      <c r="M406" s="118" t="s">
        <v>1351</v>
      </c>
    </row>
    <row r="407" spans="1:13" ht="51" customHeight="1" x14ac:dyDescent="0.25">
      <c r="A407" s="7">
        <f t="shared" si="6"/>
        <v>405</v>
      </c>
      <c r="B407" s="7" t="s">
        <v>251</v>
      </c>
      <c r="C407" s="7" t="s">
        <v>295</v>
      </c>
      <c r="D407" s="7" t="s">
        <v>412</v>
      </c>
      <c r="E407" s="7" t="s">
        <v>79</v>
      </c>
      <c r="F407" s="7" t="s">
        <v>19</v>
      </c>
      <c r="G407" s="7" t="s">
        <v>226</v>
      </c>
      <c r="H407" s="10">
        <v>31000000</v>
      </c>
      <c r="I407" s="23">
        <v>15500000</v>
      </c>
      <c r="J407" s="5">
        <v>44778</v>
      </c>
      <c r="K407" s="5">
        <v>44830</v>
      </c>
      <c r="L407" s="7" t="s">
        <v>1239</v>
      </c>
      <c r="M407" s="118" t="s">
        <v>1240</v>
      </c>
    </row>
    <row r="408" spans="1:13" ht="51" customHeight="1" x14ac:dyDescent="0.25">
      <c r="A408" s="7">
        <f t="shared" si="6"/>
        <v>406</v>
      </c>
      <c r="B408" s="7" t="s">
        <v>336</v>
      </c>
      <c r="C408" s="7" t="s">
        <v>295</v>
      </c>
      <c r="D408" s="7" t="s">
        <v>1803</v>
      </c>
      <c r="E408" s="7" t="s">
        <v>191</v>
      </c>
      <c r="F408" s="7" t="s">
        <v>44</v>
      </c>
      <c r="G408" s="7" t="s">
        <v>118</v>
      </c>
      <c r="H408" s="10">
        <v>50000000</v>
      </c>
      <c r="I408" s="23">
        <v>15000000</v>
      </c>
      <c r="J408" s="5">
        <v>44789</v>
      </c>
      <c r="K408" s="5">
        <v>44797</v>
      </c>
      <c r="L408" s="7" t="s">
        <v>1239</v>
      </c>
      <c r="M408" s="118" t="s">
        <v>1240</v>
      </c>
    </row>
    <row r="409" spans="1:13" ht="51" customHeight="1" x14ac:dyDescent="0.25">
      <c r="A409" s="7">
        <f t="shared" si="6"/>
        <v>407</v>
      </c>
      <c r="B409" s="7" t="s">
        <v>459</v>
      </c>
      <c r="C409" s="7" t="s">
        <v>1249</v>
      </c>
      <c r="D409" s="7" t="s">
        <v>478</v>
      </c>
      <c r="E409" s="7" t="s">
        <v>479</v>
      </c>
      <c r="F409" s="7" t="s">
        <v>19</v>
      </c>
      <c r="G409" s="7" t="s">
        <v>144</v>
      </c>
      <c r="H409" s="10">
        <v>136593233.00999999</v>
      </c>
      <c r="I409" s="23">
        <v>27792000</v>
      </c>
      <c r="J409" s="5">
        <v>44722</v>
      </c>
      <c r="K409" s="5">
        <v>44750</v>
      </c>
      <c r="L409" s="7" t="s">
        <v>1239</v>
      </c>
      <c r="M409" s="118" t="s">
        <v>115</v>
      </c>
    </row>
    <row r="410" spans="1:13" ht="27.75" customHeight="1" x14ac:dyDescent="0.25">
      <c r="A410" s="7">
        <f t="shared" si="6"/>
        <v>408</v>
      </c>
      <c r="B410" s="7" t="s">
        <v>1236</v>
      </c>
      <c r="C410" s="7" t="s">
        <v>361</v>
      </c>
      <c r="D410" s="7" t="s">
        <v>493</v>
      </c>
      <c r="E410" s="7" t="s">
        <v>267</v>
      </c>
      <c r="F410" s="7" t="s">
        <v>63</v>
      </c>
      <c r="G410" s="7" t="s">
        <v>25</v>
      </c>
      <c r="H410" s="23">
        <v>240000000</v>
      </c>
      <c r="I410" s="10">
        <v>120000000</v>
      </c>
      <c r="J410" s="5">
        <v>44846</v>
      </c>
      <c r="K410" s="5">
        <v>44865</v>
      </c>
      <c r="L410" s="7" t="s">
        <v>1239</v>
      </c>
      <c r="M410" s="118" t="s">
        <v>115</v>
      </c>
    </row>
    <row r="411" spans="1:13" ht="42.75" customHeight="1" x14ac:dyDescent="0.25">
      <c r="A411" s="7">
        <f t="shared" si="6"/>
        <v>409</v>
      </c>
      <c r="B411" s="7" t="s">
        <v>6</v>
      </c>
      <c r="C411" s="7" t="s">
        <v>1249</v>
      </c>
      <c r="D411" s="7" t="s">
        <v>1804</v>
      </c>
      <c r="E411" s="7" t="s">
        <v>137</v>
      </c>
      <c r="F411" s="7" t="s">
        <v>19</v>
      </c>
      <c r="G411" s="7" t="s">
        <v>74</v>
      </c>
      <c r="H411" s="23">
        <v>40000000</v>
      </c>
      <c r="I411" s="10">
        <v>20000000</v>
      </c>
      <c r="J411" s="5" t="s">
        <v>17</v>
      </c>
      <c r="K411" s="5">
        <v>44880</v>
      </c>
      <c r="L411" s="7" t="s">
        <v>1239</v>
      </c>
      <c r="M411" s="118" t="s">
        <v>129</v>
      </c>
    </row>
    <row r="412" spans="1:13" ht="40.5" customHeight="1" x14ac:dyDescent="0.25">
      <c r="A412" s="7">
        <f t="shared" si="6"/>
        <v>410</v>
      </c>
      <c r="B412" s="7" t="s">
        <v>251</v>
      </c>
      <c r="C412" s="7" t="s">
        <v>296</v>
      </c>
      <c r="D412" s="7" t="s">
        <v>1805</v>
      </c>
      <c r="E412" s="7" t="s">
        <v>302</v>
      </c>
      <c r="F412" s="7" t="s">
        <v>63</v>
      </c>
      <c r="G412" s="7" t="s">
        <v>25</v>
      </c>
      <c r="H412" s="23">
        <v>1000000000</v>
      </c>
      <c r="I412" s="10">
        <v>497378997</v>
      </c>
      <c r="J412" s="5">
        <v>44844</v>
      </c>
      <c r="K412" s="5">
        <v>44883.618750000001</v>
      </c>
      <c r="L412" s="7" t="s">
        <v>1239</v>
      </c>
      <c r="M412" s="118" t="s">
        <v>1240</v>
      </c>
    </row>
    <row r="413" spans="1:13" ht="39" customHeight="1" x14ac:dyDescent="0.25">
      <c r="A413" s="7">
        <f t="shared" si="6"/>
        <v>411</v>
      </c>
      <c r="B413" s="7" t="s">
        <v>251</v>
      </c>
      <c r="C413" s="7" t="s">
        <v>296</v>
      </c>
      <c r="D413" s="7" t="s">
        <v>419</v>
      </c>
      <c r="E413" s="7" t="s">
        <v>326</v>
      </c>
      <c r="F413" s="7" t="s">
        <v>63</v>
      </c>
      <c r="G413" s="7" t="s">
        <v>70</v>
      </c>
      <c r="H413" s="10">
        <v>1000000000</v>
      </c>
      <c r="I413" s="23">
        <v>499603300</v>
      </c>
      <c r="J413" s="5">
        <v>44844</v>
      </c>
      <c r="K413" s="5">
        <v>44883.611805555556</v>
      </c>
      <c r="L413" s="7" t="s">
        <v>1239</v>
      </c>
      <c r="M413" s="118" t="s">
        <v>115</v>
      </c>
    </row>
    <row r="414" spans="1:13" ht="48.75" customHeight="1" x14ac:dyDescent="0.25">
      <c r="A414" s="7">
        <f t="shared" si="6"/>
        <v>412</v>
      </c>
      <c r="B414" s="7" t="s">
        <v>251</v>
      </c>
      <c r="C414" s="7" t="s">
        <v>296</v>
      </c>
      <c r="D414" s="7" t="s">
        <v>1806</v>
      </c>
      <c r="E414" s="7" t="s">
        <v>587</v>
      </c>
      <c r="F414" s="7" t="s">
        <v>19</v>
      </c>
      <c r="G414" s="7" t="s">
        <v>138</v>
      </c>
      <c r="H414" s="10">
        <v>1000000000</v>
      </c>
      <c r="I414" s="23">
        <v>455558148</v>
      </c>
      <c r="J414" s="5">
        <v>44844.72152777778</v>
      </c>
      <c r="K414" s="5">
        <v>44893.611805555556</v>
      </c>
      <c r="L414" s="7" t="s">
        <v>1239</v>
      </c>
      <c r="M414" s="118" t="s">
        <v>115</v>
      </c>
    </row>
    <row r="415" spans="1:13" ht="22.5" customHeight="1" x14ac:dyDescent="0.25">
      <c r="A415" s="7">
        <f t="shared" si="6"/>
        <v>413</v>
      </c>
      <c r="B415" s="7" t="s">
        <v>336</v>
      </c>
      <c r="C415" s="7" t="s">
        <v>295</v>
      </c>
      <c r="D415" s="7" t="s">
        <v>1807</v>
      </c>
      <c r="E415" s="7" t="s">
        <v>605</v>
      </c>
      <c r="F415" s="7" t="s">
        <v>47</v>
      </c>
      <c r="G415" s="7" t="s">
        <v>51</v>
      </c>
      <c r="H415" s="10">
        <v>185000000</v>
      </c>
      <c r="I415" s="23">
        <v>92500000</v>
      </c>
      <c r="J415" s="5">
        <v>44839</v>
      </c>
      <c r="K415" s="5">
        <v>44855</v>
      </c>
      <c r="L415" s="7" t="s">
        <v>1239</v>
      </c>
      <c r="M415" s="118" t="s">
        <v>1351</v>
      </c>
    </row>
    <row r="416" spans="1:13" ht="48.75" customHeight="1" x14ac:dyDescent="0.25">
      <c r="A416" s="7">
        <f t="shared" si="6"/>
        <v>414</v>
      </c>
      <c r="B416" s="7" t="s">
        <v>499</v>
      </c>
      <c r="C416" s="7" t="s">
        <v>1249</v>
      </c>
      <c r="D416" s="7" t="s">
        <v>1808</v>
      </c>
      <c r="E416" s="7" t="s">
        <v>1809</v>
      </c>
      <c r="F416" s="7" t="s">
        <v>19</v>
      </c>
      <c r="G416" s="7" t="s">
        <v>273</v>
      </c>
      <c r="H416" s="10">
        <v>25000000</v>
      </c>
      <c r="I416" s="23">
        <v>4000000</v>
      </c>
      <c r="J416" s="5" t="s">
        <v>73</v>
      </c>
      <c r="K416" s="5">
        <v>44775</v>
      </c>
      <c r="L416" s="7" t="s">
        <v>1239</v>
      </c>
      <c r="M416" s="118" t="s">
        <v>129</v>
      </c>
    </row>
    <row r="417" spans="1:13" ht="35.25" customHeight="1" x14ac:dyDescent="0.25">
      <c r="A417" s="7">
        <f t="shared" si="6"/>
        <v>415</v>
      </c>
      <c r="B417" s="7" t="s">
        <v>499</v>
      </c>
      <c r="C417" s="7" t="s">
        <v>296</v>
      </c>
      <c r="D417" s="7" t="s">
        <v>1810</v>
      </c>
      <c r="E417" s="7" t="s">
        <v>304</v>
      </c>
      <c r="F417" s="7" t="s">
        <v>19</v>
      </c>
      <c r="G417" s="7" t="s">
        <v>145</v>
      </c>
      <c r="H417" s="10">
        <v>495000000</v>
      </c>
      <c r="I417" s="23">
        <v>246628983</v>
      </c>
      <c r="J417" s="5">
        <v>44809.80972222222</v>
      </c>
      <c r="K417" s="5">
        <v>44812.788888888892</v>
      </c>
      <c r="L417" s="7" t="s">
        <v>1239</v>
      </c>
      <c r="M417" s="118" t="s">
        <v>1351</v>
      </c>
    </row>
    <row r="418" spans="1:13" ht="33.75" customHeight="1" x14ac:dyDescent="0.25">
      <c r="A418" s="7">
        <f t="shared" si="6"/>
        <v>416</v>
      </c>
      <c r="B418" s="7" t="s">
        <v>297</v>
      </c>
      <c r="C418" s="7" t="s">
        <v>1249</v>
      </c>
      <c r="D418" s="7" t="s">
        <v>319</v>
      </c>
      <c r="E418" s="7" t="s">
        <v>1811</v>
      </c>
      <c r="F418" s="126" t="s">
        <v>23</v>
      </c>
      <c r="G418" s="7" t="s">
        <v>320</v>
      </c>
      <c r="H418" s="10">
        <v>168108100</v>
      </c>
      <c r="I418" s="23">
        <v>84054050</v>
      </c>
      <c r="J418" s="5">
        <v>44921.562881944403</v>
      </c>
      <c r="K418" s="5">
        <v>44922.739409722199</v>
      </c>
      <c r="L418" s="7" t="s">
        <v>1239</v>
      </c>
      <c r="M418" s="118" t="s">
        <v>129</v>
      </c>
    </row>
    <row r="419" spans="1:13" ht="33.75" customHeight="1" x14ac:dyDescent="0.25">
      <c r="A419" s="7">
        <f t="shared" si="6"/>
        <v>417</v>
      </c>
      <c r="B419" s="7" t="s">
        <v>421</v>
      </c>
      <c r="C419" s="7" t="s">
        <v>1249</v>
      </c>
      <c r="D419" s="7" t="s">
        <v>428</v>
      </c>
      <c r="E419" s="7" t="s">
        <v>383</v>
      </c>
      <c r="F419" s="7" t="s">
        <v>19</v>
      </c>
      <c r="G419" s="7" t="s">
        <v>144</v>
      </c>
      <c r="H419" s="10">
        <v>240000000</v>
      </c>
      <c r="I419" s="23">
        <v>120000000</v>
      </c>
      <c r="J419" s="5">
        <v>44921.966273148202</v>
      </c>
      <c r="K419" s="5">
        <v>44923.825856481497</v>
      </c>
      <c r="L419" s="7" t="s">
        <v>1239</v>
      </c>
      <c r="M419" s="118" t="s">
        <v>1296</v>
      </c>
    </row>
    <row r="420" spans="1:13" ht="33.75" customHeight="1" x14ac:dyDescent="0.25">
      <c r="A420" s="7">
        <f t="shared" si="6"/>
        <v>418</v>
      </c>
      <c r="B420" s="7" t="s">
        <v>653</v>
      </c>
      <c r="C420" s="7" t="s">
        <v>296</v>
      </c>
      <c r="D420" s="7" t="s">
        <v>452</v>
      </c>
      <c r="E420" s="7" t="s">
        <v>87</v>
      </c>
      <c r="F420" s="7" t="s">
        <v>63</v>
      </c>
      <c r="G420" s="7" t="s">
        <v>25</v>
      </c>
      <c r="H420" s="10">
        <v>305000000</v>
      </c>
      <c r="I420" s="23">
        <v>51935995</v>
      </c>
      <c r="J420" s="5">
        <v>44921.568854166697</v>
      </c>
      <c r="K420" s="5">
        <v>44925.033206018503</v>
      </c>
      <c r="L420" s="7" t="s">
        <v>1239</v>
      </c>
      <c r="M420" s="118" t="s">
        <v>1240</v>
      </c>
    </row>
    <row r="421" spans="1:13" ht="33.75" customHeight="1" x14ac:dyDescent="0.25">
      <c r="A421" s="7">
        <f t="shared" si="6"/>
        <v>419</v>
      </c>
      <c r="B421" s="7" t="s">
        <v>653</v>
      </c>
      <c r="C421" s="7" t="s">
        <v>295</v>
      </c>
      <c r="D421" s="7" t="s">
        <v>451</v>
      </c>
      <c r="E421" s="7" t="s">
        <v>1812</v>
      </c>
      <c r="F421" s="7" t="s">
        <v>19</v>
      </c>
      <c r="G421" s="7" t="s">
        <v>308</v>
      </c>
      <c r="H421" s="10">
        <v>500000000</v>
      </c>
      <c r="I421" s="23">
        <v>250000000</v>
      </c>
      <c r="J421" s="5">
        <v>44896.995000000003</v>
      </c>
      <c r="K421" s="5">
        <v>44925.070659722202</v>
      </c>
      <c r="L421" s="7" t="s">
        <v>1239</v>
      </c>
      <c r="M421" s="118" t="s">
        <v>1296</v>
      </c>
    </row>
    <row r="422" spans="1:13" ht="33.75" customHeight="1" x14ac:dyDescent="0.25">
      <c r="A422" s="7">
        <f t="shared" si="6"/>
        <v>420</v>
      </c>
      <c r="B422" s="7" t="s">
        <v>1813</v>
      </c>
      <c r="C422" s="7" t="s">
        <v>547</v>
      </c>
      <c r="D422" s="7" t="s">
        <v>264</v>
      </c>
      <c r="E422" s="7" t="s">
        <v>393</v>
      </c>
      <c r="F422" s="137" t="s">
        <v>19</v>
      </c>
      <c r="G422" s="138" t="s">
        <v>138</v>
      </c>
      <c r="H422" s="10">
        <v>200000000</v>
      </c>
      <c r="I422" s="23">
        <v>100000000</v>
      </c>
      <c r="J422" s="5">
        <v>44921.969849537003</v>
      </c>
      <c r="K422" s="5">
        <v>44925.515092592599</v>
      </c>
      <c r="L422" s="7" t="s">
        <v>1239</v>
      </c>
      <c r="M422" s="118" t="s">
        <v>129</v>
      </c>
    </row>
    <row r="423" spans="1:13" ht="33.75" customHeight="1" x14ac:dyDescent="0.25">
      <c r="A423" s="7">
        <f t="shared" si="6"/>
        <v>421</v>
      </c>
      <c r="B423" s="7" t="s">
        <v>1813</v>
      </c>
      <c r="C423" s="7" t="s">
        <v>547</v>
      </c>
      <c r="D423" s="7" t="s">
        <v>264</v>
      </c>
      <c r="E423" s="7" t="s">
        <v>1814</v>
      </c>
      <c r="F423" s="137" t="s">
        <v>19</v>
      </c>
      <c r="G423" s="138" t="s">
        <v>138</v>
      </c>
      <c r="H423" s="10">
        <v>200000000</v>
      </c>
      <c r="I423" s="23">
        <v>15000000</v>
      </c>
      <c r="J423" s="5" t="s">
        <v>73</v>
      </c>
      <c r="K423" s="5">
        <v>44925.519444444399</v>
      </c>
      <c r="L423" s="7" t="s">
        <v>1239</v>
      </c>
      <c r="M423" s="118" t="s">
        <v>129</v>
      </c>
    </row>
    <row r="424" spans="1:13" ht="33.75" customHeight="1" x14ac:dyDescent="0.25">
      <c r="A424" s="7">
        <f t="shared" si="6"/>
        <v>422</v>
      </c>
      <c r="B424" s="7" t="s">
        <v>297</v>
      </c>
      <c r="C424" s="7" t="s">
        <v>1249</v>
      </c>
      <c r="D424" s="7" t="s">
        <v>319</v>
      </c>
      <c r="E424" s="7" t="s">
        <v>1815</v>
      </c>
      <c r="F424" s="126" t="s">
        <v>23</v>
      </c>
      <c r="G424" s="7" t="s">
        <v>320</v>
      </c>
      <c r="H424" s="10">
        <v>244384069</v>
      </c>
      <c r="I424" s="23">
        <v>122192000</v>
      </c>
      <c r="J424" s="5">
        <v>44921.683530092603</v>
      </c>
      <c r="K424" s="5">
        <v>44922.754606481503</v>
      </c>
      <c r="L424" s="7" t="s">
        <v>1239</v>
      </c>
      <c r="M424" s="118" t="s">
        <v>129</v>
      </c>
    </row>
    <row r="425" spans="1:13" ht="33.75" customHeight="1" x14ac:dyDescent="0.25">
      <c r="A425" s="7">
        <f t="shared" si="6"/>
        <v>423</v>
      </c>
      <c r="B425" s="7" t="s">
        <v>459</v>
      </c>
      <c r="C425" s="7" t="s">
        <v>547</v>
      </c>
      <c r="D425" s="7" t="s">
        <v>483</v>
      </c>
      <c r="E425" s="7" t="s">
        <v>1816</v>
      </c>
      <c r="F425" s="7" t="s">
        <v>19</v>
      </c>
      <c r="G425" s="7" t="s">
        <v>149</v>
      </c>
      <c r="H425" s="10">
        <v>1000000000</v>
      </c>
      <c r="I425" s="23">
        <v>500000000</v>
      </c>
      <c r="J425" s="5">
        <v>44914.789571759298</v>
      </c>
      <c r="K425" s="5">
        <v>44957.632685185199</v>
      </c>
      <c r="L425" s="7" t="s">
        <v>1239</v>
      </c>
      <c r="M425" s="118" t="s">
        <v>1296</v>
      </c>
    </row>
    <row r="426" spans="1:13" ht="33.75" customHeight="1" x14ac:dyDescent="0.25">
      <c r="A426" s="7">
        <f t="shared" si="6"/>
        <v>424</v>
      </c>
      <c r="B426" s="7" t="s">
        <v>251</v>
      </c>
      <c r="C426" s="7" t="s">
        <v>295</v>
      </c>
      <c r="D426" s="7" t="s">
        <v>396</v>
      </c>
      <c r="E426" s="7" t="s">
        <v>488</v>
      </c>
      <c r="F426" s="7" t="s">
        <v>19</v>
      </c>
      <c r="G426" s="7" t="s">
        <v>91</v>
      </c>
      <c r="H426" s="10">
        <v>490000000</v>
      </c>
      <c r="I426" s="23">
        <v>51000000</v>
      </c>
      <c r="J426" s="5">
        <v>44978</v>
      </c>
      <c r="K426" s="5">
        <v>44985</v>
      </c>
      <c r="L426" s="7" t="s">
        <v>1239</v>
      </c>
      <c r="M426" s="118" t="s">
        <v>129</v>
      </c>
    </row>
    <row r="427" spans="1:13" ht="33.75" customHeight="1" x14ac:dyDescent="0.25">
      <c r="A427" s="7">
        <f t="shared" si="6"/>
        <v>425</v>
      </c>
      <c r="B427" s="7" t="s">
        <v>499</v>
      </c>
      <c r="C427" s="7" t="s">
        <v>295</v>
      </c>
      <c r="D427" s="7" t="s">
        <v>1817</v>
      </c>
      <c r="E427" s="7" t="s">
        <v>530</v>
      </c>
      <c r="F427" s="126" t="s">
        <v>23</v>
      </c>
      <c r="G427" s="7" t="s">
        <v>320</v>
      </c>
      <c r="H427" s="10">
        <v>400000000</v>
      </c>
      <c r="I427" s="23">
        <v>160000000</v>
      </c>
      <c r="J427" s="5">
        <v>44966.554479166698</v>
      </c>
      <c r="K427" s="5">
        <v>44980.808090277802</v>
      </c>
      <c r="L427" s="7" t="s">
        <v>1239</v>
      </c>
      <c r="M427" s="118" t="s">
        <v>129</v>
      </c>
    </row>
    <row r="428" spans="1:13" ht="33.75" customHeight="1" x14ac:dyDescent="0.25">
      <c r="A428" s="7">
        <f>A427+1</f>
        <v>426</v>
      </c>
      <c r="B428" s="7" t="s">
        <v>251</v>
      </c>
      <c r="C428" s="7" t="s">
        <v>296</v>
      </c>
      <c r="D428" s="7" t="s">
        <v>1818</v>
      </c>
      <c r="E428" s="7" t="s">
        <v>434</v>
      </c>
      <c r="F428" s="7" t="s">
        <v>19</v>
      </c>
      <c r="G428" s="7" t="s">
        <v>55</v>
      </c>
      <c r="H428" s="10">
        <v>30000000</v>
      </c>
      <c r="I428" s="23">
        <v>13781000</v>
      </c>
      <c r="J428" s="5">
        <v>45030.3648958333</v>
      </c>
      <c r="K428" s="5">
        <v>45037.6563425926</v>
      </c>
      <c r="L428" s="7" t="s">
        <v>1239</v>
      </c>
      <c r="M428" s="118" t="s">
        <v>129</v>
      </c>
    </row>
    <row r="429" spans="1:13" ht="33.75" customHeight="1" x14ac:dyDescent="0.25">
      <c r="A429" s="7">
        <f t="shared" si="6"/>
        <v>427</v>
      </c>
      <c r="B429" s="7" t="s">
        <v>1813</v>
      </c>
      <c r="C429" s="7" t="s">
        <v>683</v>
      </c>
      <c r="D429" s="7" t="s">
        <v>1819</v>
      </c>
      <c r="E429" s="7" t="s">
        <v>1820</v>
      </c>
      <c r="F429" s="7" t="s">
        <v>44</v>
      </c>
      <c r="G429" s="7" t="s">
        <v>573</v>
      </c>
      <c r="H429" s="10">
        <v>335000000</v>
      </c>
      <c r="I429" s="23">
        <v>177500000</v>
      </c>
      <c r="J429" s="5">
        <v>45049</v>
      </c>
      <c r="K429" s="5">
        <v>45098</v>
      </c>
      <c r="L429" s="7" t="s">
        <v>1239</v>
      </c>
      <c r="M429" s="118" t="s">
        <v>129</v>
      </c>
    </row>
    <row r="430" spans="1:13" ht="51" customHeight="1" x14ac:dyDescent="0.25">
      <c r="A430" s="7">
        <f t="shared" ref="A430:A438" si="7">A429+1</f>
        <v>428</v>
      </c>
      <c r="B430" s="7" t="s">
        <v>333</v>
      </c>
      <c r="C430" s="7" t="s">
        <v>296</v>
      </c>
      <c r="D430" s="7" t="s">
        <v>1821</v>
      </c>
      <c r="E430" s="7" t="s">
        <v>1822</v>
      </c>
      <c r="F430" s="7" t="s">
        <v>19</v>
      </c>
      <c r="G430" s="7" t="s">
        <v>492</v>
      </c>
      <c r="H430" s="10">
        <v>700000000</v>
      </c>
      <c r="I430" s="23">
        <v>335259600</v>
      </c>
      <c r="J430" s="5">
        <v>44985.745046296302</v>
      </c>
      <c r="K430" s="5">
        <v>45022.369733796302</v>
      </c>
      <c r="L430" s="7" t="s">
        <v>1239</v>
      </c>
      <c r="M430" s="118" t="s">
        <v>1351</v>
      </c>
    </row>
    <row r="431" spans="1:13" ht="42.75" customHeight="1" x14ac:dyDescent="0.25">
      <c r="A431" s="7">
        <f t="shared" si="7"/>
        <v>429</v>
      </c>
      <c r="B431" s="7" t="s">
        <v>459</v>
      </c>
      <c r="C431" s="7" t="s">
        <v>295</v>
      </c>
      <c r="D431" s="7" t="s">
        <v>626</v>
      </c>
      <c r="E431" s="7" t="s">
        <v>1823</v>
      </c>
      <c r="F431" s="7" t="s">
        <v>19</v>
      </c>
      <c r="G431" s="7" t="s">
        <v>308</v>
      </c>
      <c r="H431" s="10">
        <v>145000000</v>
      </c>
      <c r="I431" s="23">
        <v>72500000</v>
      </c>
      <c r="J431" s="5">
        <v>45062.650937500002</v>
      </c>
      <c r="K431" s="5">
        <v>45085</v>
      </c>
      <c r="L431" s="7" t="s">
        <v>1239</v>
      </c>
      <c r="M431" s="118" t="s">
        <v>129</v>
      </c>
    </row>
    <row r="432" spans="1:13" ht="42.75" customHeight="1" x14ac:dyDescent="0.25">
      <c r="A432" s="7">
        <f t="shared" si="7"/>
        <v>430</v>
      </c>
      <c r="B432" s="7" t="s">
        <v>421</v>
      </c>
      <c r="C432" s="7" t="s">
        <v>296</v>
      </c>
      <c r="D432" s="7" t="s">
        <v>427</v>
      </c>
      <c r="E432" s="7" t="s">
        <v>1824</v>
      </c>
      <c r="F432" s="7" t="s">
        <v>19</v>
      </c>
      <c r="G432" s="7" t="s">
        <v>144</v>
      </c>
      <c r="H432" s="10">
        <v>300000000</v>
      </c>
      <c r="I432" s="23">
        <v>149164000</v>
      </c>
      <c r="J432" s="5">
        <v>45044.450462963003</v>
      </c>
      <c r="K432" s="5">
        <v>45062.867939814802</v>
      </c>
      <c r="L432" s="7" t="s">
        <v>1239</v>
      </c>
      <c r="M432" s="118" t="s">
        <v>1296</v>
      </c>
    </row>
    <row r="433" spans="1:15" ht="42.75" customHeight="1" x14ac:dyDescent="0.25">
      <c r="A433" s="7">
        <f t="shared" si="7"/>
        <v>431</v>
      </c>
      <c r="B433" s="7" t="s">
        <v>336</v>
      </c>
      <c r="C433" s="7" t="s">
        <v>547</v>
      </c>
      <c r="D433" s="7" t="s">
        <v>1825</v>
      </c>
      <c r="E433" s="7" t="s">
        <v>1826</v>
      </c>
      <c r="F433" s="7" t="s">
        <v>23</v>
      </c>
      <c r="G433" s="7" t="s">
        <v>320</v>
      </c>
      <c r="H433" s="10">
        <v>200000000</v>
      </c>
      <c r="I433" s="23">
        <v>20000000</v>
      </c>
      <c r="J433" s="5" t="s">
        <v>73</v>
      </c>
      <c r="K433" s="5">
        <v>45026</v>
      </c>
      <c r="L433" s="7" t="s">
        <v>1239</v>
      </c>
      <c r="M433" s="118" t="s">
        <v>111</v>
      </c>
    </row>
    <row r="434" spans="1:15" ht="42.75" customHeight="1" x14ac:dyDescent="0.25">
      <c r="A434" s="7">
        <f t="shared" si="7"/>
        <v>432</v>
      </c>
      <c r="B434" s="7" t="s">
        <v>336</v>
      </c>
      <c r="C434" s="7" t="s">
        <v>295</v>
      </c>
      <c r="D434" s="7" t="s">
        <v>1827</v>
      </c>
      <c r="E434" s="7" t="s">
        <v>508</v>
      </c>
      <c r="F434" s="7" t="s">
        <v>44</v>
      </c>
      <c r="G434" s="7" t="s">
        <v>208</v>
      </c>
      <c r="H434" s="10">
        <v>1000000000</v>
      </c>
      <c r="I434" s="23">
        <v>492908140</v>
      </c>
      <c r="J434" s="5">
        <v>45015.730462963002</v>
      </c>
      <c r="K434" s="5">
        <v>45104.898946759298</v>
      </c>
      <c r="L434" s="7" t="s">
        <v>1239</v>
      </c>
      <c r="M434" s="118" t="s">
        <v>115</v>
      </c>
    </row>
    <row r="435" spans="1:15" ht="33.75" customHeight="1" x14ac:dyDescent="0.25">
      <c r="A435" s="7">
        <f t="shared" si="7"/>
        <v>433</v>
      </c>
      <c r="B435" s="7" t="s">
        <v>333</v>
      </c>
      <c r="C435" s="7" t="s">
        <v>296</v>
      </c>
      <c r="D435" s="7" t="s">
        <v>351</v>
      </c>
      <c r="E435" s="7" t="s">
        <v>1828</v>
      </c>
      <c r="F435" s="7" t="s">
        <v>19</v>
      </c>
      <c r="G435" s="7" t="s">
        <v>526</v>
      </c>
      <c r="H435" s="10">
        <v>945698000</v>
      </c>
      <c r="I435" s="23">
        <v>472849000</v>
      </c>
      <c r="J435" s="5">
        <v>45093</v>
      </c>
      <c r="K435" s="5">
        <v>45124.668680555602</v>
      </c>
      <c r="L435" s="7" t="s">
        <v>1239</v>
      </c>
      <c r="M435" s="118" t="s">
        <v>1296</v>
      </c>
    </row>
    <row r="436" spans="1:15" ht="39.75" customHeight="1" x14ac:dyDescent="0.25">
      <c r="A436" s="7">
        <f t="shared" si="7"/>
        <v>434</v>
      </c>
      <c r="B436" s="7" t="s">
        <v>336</v>
      </c>
      <c r="C436" s="7" t="s">
        <v>295</v>
      </c>
      <c r="D436" s="7" t="s">
        <v>1829</v>
      </c>
      <c r="E436" s="7" t="s">
        <v>1830</v>
      </c>
      <c r="F436" s="7" t="s">
        <v>23</v>
      </c>
      <c r="G436" s="7" t="s">
        <v>320</v>
      </c>
      <c r="H436" s="10">
        <v>80000000</v>
      </c>
      <c r="I436" s="23">
        <v>27000000</v>
      </c>
      <c r="J436" s="5">
        <v>45100.048865740697</v>
      </c>
      <c r="K436" s="5">
        <v>45118.813946759299</v>
      </c>
      <c r="L436" s="7" t="s">
        <v>1239</v>
      </c>
      <c r="M436" s="118" t="s">
        <v>110</v>
      </c>
    </row>
    <row r="437" spans="1:15" ht="44.25" customHeight="1" x14ac:dyDescent="0.25">
      <c r="A437" s="7">
        <f t="shared" si="7"/>
        <v>435</v>
      </c>
      <c r="B437" s="7" t="s">
        <v>653</v>
      </c>
      <c r="C437" s="7" t="s">
        <v>295</v>
      </c>
      <c r="D437" s="7" t="s">
        <v>1831</v>
      </c>
      <c r="E437" s="7" t="s">
        <v>1832</v>
      </c>
      <c r="F437" s="7" t="s">
        <v>19</v>
      </c>
      <c r="G437" s="7" t="s">
        <v>74</v>
      </c>
      <c r="H437" s="10">
        <v>132000000</v>
      </c>
      <c r="I437" s="23">
        <v>66000000</v>
      </c>
      <c r="J437" s="5">
        <v>45257.827141203699</v>
      </c>
      <c r="K437" s="5">
        <v>45274.725312499999</v>
      </c>
      <c r="L437" s="7" t="s">
        <v>1239</v>
      </c>
      <c r="M437" s="118" t="s">
        <v>1240</v>
      </c>
    </row>
    <row r="438" spans="1:15" ht="59.25" customHeight="1" x14ac:dyDescent="0.25">
      <c r="A438" s="7">
        <f t="shared" si="7"/>
        <v>436</v>
      </c>
      <c r="B438" s="7" t="s">
        <v>336</v>
      </c>
      <c r="C438" s="7" t="s">
        <v>295</v>
      </c>
      <c r="D438" s="7" t="s">
        <v>630</v>
      </c>
      <c r="E438" s="7" t="s">
        <v>631</v>
      </c>
      <c r="F438" s="7" t="s">
        <v>19</v>
      </c>
      <c r="G438" s="7" t="s">
        <v>632</v>
      </c>
      <c r="H438" s="10">
        <v>55000000</v>
      </c>
      <c r="I438" s="23">
        <v>27500000</v>
      </c>
      <c r="J438" s="5">
        <v>45281.525451388901</v>
      </c>
      <c r="K438" s="5">
        <v>45288.811145833301</v>
      </c>
      <c r="L438" s="7" t="s">
        <v>1239</v>
      </c>
      <c r="M438" s="118" t="s">
        <v>129</v>
      </c>
    </row>
    <row r="439" spans="1:15" ht="59.25" customHeight="1" x14ac:dyDescent="0.25">
      <c r="H439" s="145"/>
      <c r="I439" s="146"/>
      <c r="J439" s="147"/>
      <c r="K439" s="147"/>
      <c r="M439" s="148"/>
    </row>
    <row r="440" spans="1:15" ht="59.25" customHeight="1" x14ac:dyDescent="0.25">
      <c r="H440" s="145"/>
      <c r="I440" s="146"/>
      <c r="J440" s="147"/>
      <c r="K440" s="147"/>
      <c r="M440" s="148"/>
    </row>
    <row r="441" spans="1:15" ht="22.5" customHeight="1" x14ac:dyDescent="0.25">
      <c r="H441" s="145"/>
      <c r="I441" s="146"/>
      <c r="J441" s="147"/>
      <c r="K441" s="147"/>
      <c r="M441" s="148"/>
    </row>
    <row r="442" spans="1:15" ht="42" customHeight="1" x14ac:dyDescent="0.25">
      <c r="E442" s="113" t="s">
        <v>96</v>
      </c>
      <c r="H442" s="149">
        <f>SUBTOTAL(9,H3:H440)</f>
        <v>119001824185.00999</v>
      </c>
      <c r="I442" s="149">
        <f>SUBTOTAL(9,I3:I440)</f>
        <v>51497896623.730003</v>
      </c>
      <c r="L442" s="113" t="s">
        <v>96</v>
      </c>
      <c r="O442" s="113" t="s">
        <v>96</v>
      </c>
    </row>
    <row r="443" spans="1:15" ht="22.5" customHeight="1" x14ac:dyDescent="0.25"/>
    <row r="444" spans="1:15" ht="31.5" customHeight="1" x14ac:dyDescent="0.25">
      <c r="M444" s="150" t="s">
        <v>96</v>
      </c>
    </row>
    <row r="445" spans="1:15" x14ac:dyDescent="0.25">
      <c r="F445" s="113" t="s">
        <v>96</v>
      </c>
      <c r="G445" s="113" t="s">
        <v>96</v>
      </c>
      <c r="H445" s="151">
        <f>H442/1000000</f>
        <v>119001.82418500999</v>
      </c>
      <c r="I445" s="151">
        <f>I442/1000000</f>
        <v>51497.896623730005</v>
      </c>
    </row>
    <row r="446" spans="1:15" x14ac:dyDescent="0.25">
      <c r="F446" s="113" t="s">
        <v>96</v>
      </c>
    </row>
    <row r="447" spans="1:15" x14ac:dyDescent="0.25">
      <c r="G447" s="150"/>
    </row>
    <row r="448" spans="1:15" x14ac:dyDescent="0.25">
      <c r="G448" s="150"/>
      <c r="I448" s="151"/>
    </row>
    <row r="449" spans="4:10" x14ac:dyDescent="0.25">
      <c r="G449" s="150"/>
      <c r="H449" s="151">
        <f>H442/1000000000</f>
        <v>119.00182418500999</v>
      </c>
      <c r="I449" s="151">
        <f>I442/1000000000</f>
        <v>51.49789662373</v>
      </c>
    </row>
    <row r="450" spans="4:10" x14ac:dyDescent="0.25">
      <c r="F450" s="151"/>
      <c r="G450" s="151"/>
      <c r="H450" s="151"/>
      <c r="I450" s="151"/>
    </row>
    <row r="451" spans="4:10" x14ac:dyDescent="0.25">
      <c r="F451" s="113" t="s">
        <v>96</v>
      </c>
      <c r="G451" s="113" t="s">
        <v>96</v>
      </c>
    </row>
    <row r="452" spans="4:10" x14ac:dyDescent="0.25">
      <c r="E452" s="113" t="s">
        <v>96</v>
      </c>
      <c r="F452" s="150" t="s">
        <v>96</v>
      </c>
      <c r="G452" s="150"/>
      <c r="H452" s="151"/>
      <c r="I452" s="151"/>
    </row>
    <row r="453" spans="4:10" x14ac:dyDescent="0.25">
      <c r="E453" s="113" t="s">
        <v>96</v>
      </c>
      <c r="G453" s="113" t="s">
        <v>96</v>
      </c>
      <c r="H453" s="113" t="s">
        <v>96</v>
      </c>
    </row>
    <row r="454" spans="4:10" x14ac:dyDescent="0.25">
      <c r="D454" s="113" t="s">
        <v>96</v>
      </c>
      <c r="F454" s="150"/>
      <c r="G454" s="150"/>
    </row>
    <row r="455" spans="4:10" x14ac:dyDescent="0.25">
      <c r="F455" s="150"/>
      <c r="G455" s="150" t="s">
        <v>96</v>
      </c>
    </row>
    <row r="456" spans="4:10" x14ac:dyDescent="0.25">
      <c r="D456" s="113" t="s">
        <v>96</v>
      </c>
      <c r="F456" s="151"/>
      <c r="G456" s="151" t="s">
        <v>96</v>
      </c>
      <c r="H456" s="151"/>
      <c r="I456" s="151"/>
    </row>
    <row r="457" spans="4:10" x14ac:dyDescent="0.25">
      <c r="H457" s="150"/>
      <c r="I457" s="152"/>
    </row>
    <row r="458" spans="4:10" x14ac:dyDescent="0.25">
      <c r="E458" s="113" t="s">
        <v>96</v>
      </c>
      <c r="F458" s="113" t="s">
        <v>96</v>
      </c>
      <c r="G458" s="150"/>
      <c r="H458" s="150" t="s">
        <v>96</v>
      </c>
      <c r="I458" s="152"/>
    </row>
    <row r="461" spans="4:10" x14ac:dyDescent="0.25">
      <c r="G461" s="113" t="s">
        <v>96</v>
      </c>
    </row>
    <row r="462" spans="4:10" x14ac:dyDescent="0.25">
      <c r="F462" s="113" t="s">
        <v>96</v>
      </c>
      <c r="H462" s="151"/>
      <c r="I462" s="151"/>
      <c r="J462" s="113" t="s">
        <v>96</v>
      </c>
    </row>
    <row r="463" spans="4:10" x14ac:dyDescent="0.25">
      <c r="H463" s="150"/>
      <c r="I463" s="152"/>
    </row>
    <row r="466" spans="7:9" x14ac:dyDescent="0.25">
      <c r="G466" s="113" t="s">
        <v>96</v>
      </c>
      <c r="H466" s="150"/>
      <c r="I466" s="150"/>
    </row>
    <row r="467" spans="7:9" x14ac:dyDescent="0.25">
      <c r="H467" s="113" t="s">
        <v>96</v>
      </c>
    </row>
    <row r="469" spans="7:9" x14ac:dyDescent="0.25">
      <c r="G469" s="113" t="s">
        <v>96</v>
      </c>
    </row>
    <row r="471" spans="7:9" x14ac:dyDescent="0.25">
      <c r="I471" s="113" t="s">
        <v>96</v>
      </c>
    </row>
    <row r="475" spans="7:9" x14ac:dyDescent="0.25">
      <c r="G475" s="113" t="s">
        <v>96</v>
      </c>
    </row>
  </sheetData>
  <conditionalFormatting sqref="H445:I44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5"/>
  <sheetViews>
    <sheetView zoomScale="90" zoomScaleNormal="9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K13" sqref="K13"/>
    </sheetView>
  </sheetViews>
  <sheetFormatPr defaultColWidth="9.140625" defaultRowHeight="15" x14ac:dyDescent="0.25"/>
  <cols>
    <col min="1" max="1" width="6.28515625" style="8" customWidth="1"/>
    <col min="2" max="2" width="26.85546875" style="8" customWidth="1"/>
    <col min="3" max="3" width="11.7109375" style="8" customWidth="1"/>
    <col min="4" max="4" width="22.7109375" style="8" customWidth="1"/>
    <col min="5" max="5" width="22" style="8" customWidth="1"/>
    <col min="6" max="6" width="12.7109375" style="20" customWidth="1"/>
    <col min="7" max="8" width="22" style="24" customWidth="1"/>
    <col min="9" max="9" width="10.42578125" style="20" customWidth="1"/>
    <col min="10" max="11" width="22" style="33" customWidth="1"/>
    <col min="12" max="12" width="10.7109375" style="8" bestFit="1" customWidth="1"/>
    <col min="13" max="13" width="24.28515625" style="8" customWidth="1"/>
    <col min="14" max="14" width="20.140625" style="8" customWidth="1"/>
    <col min="15" max="15" width="15.5703125" style="8" customWidth="1"/>
    <col min="16" max="16" width="19.28515625" style="8" customWidth="1"/>
    <col min="17" max="17" width="20" style="8" customWidth="1"/>
    <col min="18" max="18" width="23.28515625" style="8" customWidth="1"/>
    <col min="19" max="19" width="9.140625" style="8"/>
    <col min="20" max="20" width="19.7109375" style="13" customWidth="1"/>
    <col min="21" max="21" width="17.28515625" style="8" customWidth="1"/>
    <col min="22" max="16384" width="9.140625" style="8"/>
  </cols>
  <sheetData>
    <row r="1" spans="1:21" ht="48.75" customHeight="1" x14ac:dyDescent="0.25">
      <c r="A1" s="12"/>
      <c r="B1" s="12" t="s">
        <v>664</v>
      </c>
      <c r="C1" s="12"/>
      <c r="D1" s="12"/>
      <c r="E1" s="12"/>
      <c r="G1" s="8"/>
      <c r="H1" s="8"/>
    </row>
    <row r="2" spans="1:21" x14ac:dyDescent="0.25">
      <c r="A2" s="18"/>
      <c r="B2" s="18"/>
      <c r="C2" s="159" t="s">
        <v>665</v>
      </c>
      <c r="D2" s="159"/>
      <c r="E2" s="159"/>
      <c r="F2" s="159" t="s">
        <v>666</v>
      </c>
      <c r="G2" s="159"/>
      <c r="H2" s="159"/>
      <c r="I2" s="159">
        <v>2022</v>
      </c>
      <c r="J2" s="159"/>
      <c r="K2" s="159"/>
      <c r="L2" s="160" t="s">
        <v>667</v>
      </c>
      <c r="M2" s="161"/>
      <c r="N2" s="162"/>
      <c r="O2" s="160" t="s">
        <v>152</v>
      </c>
      <c r="P2" s="161"/>
      <c r="Q2" s="162"/>
    </row>
    <row r="3" spans="1:21" s="22" customFormat="1" ht="28.5" x14ac:dyDescent="0.25">
      <c r="A3" s="21" t="s">
        <v>668</v>
      </c>
      <c r="B3" s="21" t="s">
        <v>4</v>
      </c>
      <c r="C3" s="25" t="s">
        <v>669</v>
      </c>
      <c r="D3" s="25" t="s">
        <v>670</v>
      </c>
      <c r="E3" s="25" t="s">
        <v>671</v>
      </c>
      <c r="F3" s="25" t="s">
        <v>669</v>
      </c>
      <c r="G3" s="26" t="s">
        <v>670</v>
      </c>
      <c r="H3" s="26" t="s">
        <v>671</v>
      </c>
      <c r="I3" s="34" t="s">
        <v>669</v>
      </c>
      <c r="J3" s="35" t="s">
        <v>670</v>
      </c>
      <c r="K3" s="35" t="s">
        <v>671</v>
      </c>
      <c r="L3" s="35" t="s">
        <v>669</v>
      </c>
      <c r="M3" s="35" t="s">
        <v>670</v>
      </c>
      <c r="N3" s="35" t="s">
        <v>671</v>
      </c>
      <c r="O3" s="34" t="s">
        <v>669</v>
      </c>
      <c r="P3" s="35" t="s">
        <v>670</v>
      </c>
      <c r="Q3" s="35" t="s">
        <v>671</v>
      </c>
      <c r="T3" s="45"/>
    </row>
    <row r="4" spans="1:21" x14ac:dyDescent="0.25">
      <c r="A4" s="50">
        <v>1</v>
      </c>
      <c r="B4" s="50" t="s">
        <v>6</v>
      </c>
      <c r="C4" s="27">
        <v>153</v>
      </c>
      <c r="D4" s="28">
        <v>970121686</v>
      </c>
      <c r="E4" s="28">
        <v>824603433.10000002</v>
      </c>
      <c r="F4" s="51">
        <v>334</v>
      </c>
      <c r="G4" s="27">
        <v>2795940001</v>
      </c>
      <c r="H4" s="27">
        <v>2359323650.8499999</v>
      </c>
      <c r="I4" s="51">
        <v>482</v>
      </c>
      <c r="J4" s="27">
        <v>4501017503</v>
      </c>
      <c r="K4" s="27">
        <v>3767853149.9000001</v>
      </c>
      <c r="L4" s="27">
        <v>95</v>
      </c>
      <c r="M4" s="27">
        <v>1062848793</v>
      </c>
      <c r="N4" s="27">
        <v>864535369</v>
      </c>
      <c r="O4" s="52">
        <f>C4+F4+I4+L4</f>
        <v>1064</v>
      </c>
      <c r="P4" s="52">
        <f>D4+G4+J4+M4</f>
        <v>9329927983</v>
      </c>
      <c r="Q4" s="52">
        <f>E4+H4+K4+N4</f>
        <v>7816315602.8500004</v>
      </c>
      <c r="T4" s="19"/>
      <c r="U4" s="19"/>
    </row>
    <row r="5" spans="1:21" x14ac:dyDescent="0.25">
      <c r="A5" s="50">
        <v>2</v>
      </c>
      <c r="B5" s="50" t="s">
        <v>153</v>
      </c>
      <c r="C5" s="27">
        <v>329</v>
      </c>
      <c r="D5" s="28">
        <v>1957857298</v>
      </c>
      <c r="E5" s="28">
        <v>1659298861.8999999</v>
      </c>
      <c r="F5" s="51">
        <v>1620</v>
      </c>
      <c r="G5" s="27">
        <v>8995871043</v>
      </c>
      <c r="H5" s="27">
        <v>7592713098.2999983</v>
      </c>
      <c r="I5" s="51">
        <v>1858</v>
      </c>
      <c r="J5" s="27">
        <v>12815310743</v>
      </c>
      <c r="K5" s="27">
        <v>10639650020</v>
      </c>
      <c r="L5" s="27">
        <v>321</v>
      </c>
      <c r="M5" s="27">
        <v>2823520500</v>
      </c>
      <c r="N5" s="27">
        <v>2399992425</v>
      </c>
      <c r="O5" s="52">
        <f t="shared" ref="O5:O23" si="0">C5+F5+I5+L5</f>
        <v>4128</v>
      </c>
      <c r="P5" s="52">
        <f t="shared" ref="P5:P23" si="1">D5+G5+J5+M5</f>
        <v>26592559584</v>
      </c>
      <c r="Q5" s="52">
        <f t="shared" ref="Q5:Q23" si="2">E5+H5+K5+N5</f>
        <v>22291654405.199997</v>
      </c>
      <c r="T5" s="19"/>
      <c r="U5" s="19"/>
    </row>
    <row r="6" spans="1:21" x14ac:dyDescent="0.25">
      <c r="A6" s="50">
        <v>3</v>
      </c>
      <c r="B6" s="50" t="s">
        <v>236</v>
      </c>
      <c r="C6" s="27">
        <v>138</v>
      </c>
      <c r="D6" s="28">
        <v>779795628</v>
      </c>
      <c r="E6" s="28">
        <v>662826286</v>
      </c>
      <c r="F6" s="51">
        <v>807</v>
      </c>
      <c r="G6" s="27">
        <v>4492749537</v>
      </c>
      <c r="H6" s="27">
        <v>3811462016.5599999</v>
      </c>
      <c r="I6" s="51">
        <v>616</v>
      </c>
      <c r="J6" s="27">
        <v>4705825820</v>
      </c>
      <c r="K6" s="27">
        <v>3987966443.9000001</v>
      </c>
      <c r="L6" s="27">
        <v>72</v>
      </c>
      <c r="M6" s="27">
        <v>756895000</v>
      </c>
      <c r="N6" s="27">
        <v>643360750</v>
      </c>
      <c r="O6" s="52">
        <f t="shared" si="0"/>
        <v>1633</v>
      </c>
      <c r="P6" s="52">
        <f t="shared" si="1"/>
        <v>10735265985</v>
      </c>
      <c r="Q6" s="52">
        <f t="shared" si="2"/>
        <v>9105615496.4599991</v>
      </c>
      <c r="T6" s="19"/>
      <c r="U6" s="19"/>
    </row>
    <row r="7" spans="1:21" x14ac:dyDescent="0.25">
      <c r="A7" s="50">
        <v>4</v>
      </c>
      <c r="B7" s="50" t="s">
        <v>280</v>
      </c>
      <c r="C7" s="27">
        <v>210</v>
      </c>
      <c r="D7" s="28">
        <v>1079579281</v>
      </c>
      <c r="E7" s="28">
        <v>917664388.53999996</v>
      </c>
      <c r="F7" s="51">
        <v>485</v>
      </c>
      <c r="G7" s="27">
        <v>2361572188</v>
      </c>
      <c r="H7" s="27">
        <v>1988213909.6499999</v>
      </c>
      <c r="I7" s="51">
        <v>1061</v>
      </c>
      <c r="J7" s="27">
        <v>9607530355</v>
      </c>
      <c r="K7" s="27">
        <v>8132595063.6999998</v>
      </c>
      <c r="L7" s="27">
        <v>209</v>
      </c>
      <c r="M7" s="27">
        <v>2056939000</v>
      </c>
      <c r="N7" s="27">
        <v>1748398150</v>
      </c>
      <c r="O7" s="52">
        <f t="shared" si="0"/>
        <v>1965</v>
      </c>
      <c r="P7" s="52">
        <f t="shared" si="1"/>
        <v>15105620824</v>
      </c>
      <c r="Q7" s="52">
        <f t="shared" si="2"/>
        <v>12786871511.889999</v>
      </c>
      <c r="T7" s="19"/>
      <c r="U7" s="19"/>
    </row>
    <row r="8" spans="1:21" x14ac:dyDescent="0.25">
      <c r="A8" s="50">
        <v>5</v>
      </c>
      <c r="B8" s="50" t="s">
        <v>297</v>
      </c>
      <c r="C8" s="27">
        <v>246</v>
      </c>
      <c r="D8" s="28">
        <v>1411971030</v>
      </c>
      <c r="E8" s="28">
        <v>1199581372.6000001</v>
      </c>
      <c r="F8" s="51">
        <v>684</v>
      </c>
      <c r="G8" s="27">
        <v>3615642960</v>
      </c>
      <c r="H8" s="27">
        <v>3071987616.3000002</v>
      </c>
      <c r="I8" s="51">
        <v>825</v>
      </c>
      <c r="J8" s="27">
        <v>5745305465</v>
      </c>
      <c r="K8" s="27">
        <v>4745427770.4400005</v>
      </c>
      <c r="L8" s="27">
        <v>142</v>
      </c>
      <c r="M8" s="27">
        <v>1234935800</v>
      </c>
      <c r="N8" s="27">
        <v>1049695430</v>
      </c>
      <c r="O8" s="52">
        <f t="shared" si="0"/>
        <v>1897</v>
      </c>
      <c r="P8" s="52">
        <f t="shared" si="1"/>
        <v>12007855255</v>
      </c>
      <c r="Q8" s="52">
        <f t="shared" si="2"/>
        <v>10066692189.34</v>
      </c>
      <c r="T8" s="19"/>
      <c r="U8" s="19"/>
    </row>
    <row r="9" spans="1:21" x14ac:dyDescent="0.25">
      <c r="A9" s="50">
        <v>6</v>
      </c>
      <c r="B9" s="50" t="s">
        <v>333</v>
      </c>
      <c r="C9" s="27">
        <v>131</v>
      </c>
      <c r="D9" s="28">
        <v>870511090</v>
      </c>
      <c r="E9" s="28">
        <v>739934426.5</v>
      </c>
      <c r="F9" s="51">
        <v>905</v>
      </c>
      <c r="G9" s="27">
        <v>4492928414</v>
      </c>
      <c r="H9" s="27">
        <v>3781744153.3500004</v>
      </c>
      <c r="I9" s="51">
        <v>1844</v>
      </c>
      <c r="J9" s="27">
        <v>11123251873</v>
      </c>
      <c r="K9" s="27">
        <v>9426904065.6000004</v>
      </c>
      <c r="L9" s="27">
        <v>356</v>
      </c>
      <c r="M9" s="27">
        <v>2456571000</v>
      </c>
      <c r="N9" s="27">
        <v>2088085350</v>
      </c>
      <c r="O9" s="52">
        <f t="shared" si="0"/>
        <v>3236</v>
      </c>
      <c r="P9" s="52">
        <f t="shared" si="1"/>
        <v>18943262377</v>
      </c>
      <c r="Q9" s="52">
        <f t="shared" si="2"/>
        <v>16036667995.450001</v>
      </c>
      <c r="T9" s="19"/>
      <c r="U9" s="19"/>
    </row>
    <row r="10" spans="1:21" x14ac:dyDescent="0.25">
      <c r="A10" s="50">
        <v>7</v>
      </c>
      <c r="B10" s="50" t="s">
        <v>362</v>
      </c>
      <c r="C10" s="27">
        <v>224</v>
      </c>
      <c r="D10" s="28">
        <v>1006568885</v>
      </c>
      <c r="E10" s="28">
        <v>855583552.25</v>
      </c>
      <c r="F10" s="51">
        <v>521</v>
      </c>
      <c r="G10" s="27">
        <v>2612227107</v>
      </c>
      <c r="H10" s="27">
        <v>2220227840.9499998</v>
      </c>
      <c r="I10" s="51">
        <v>1039</v>
      </c>
      <c r="J10" s="27">
        <v>6836432793</v>
      </c>
      <c r="K10" s="27">
        <v>5743679356.5</v>
      </c>
      <c r="L10" s="27">
        <v>173</v>
      </c>
      <c r="M10" s="27">
        <v>1521138000</v>
      </c>
      <c r="N10" s="27">
        <v>1292967300</v>
      </c>
      <c r="O10" s="52">
        <f t="shared" si="0"/>
        <v>1957</v>
      </c>
      <c r="P10" s="52">
        <f t="shared" si="1"/>
        <v>11976366785</v>
      </c>
      <c r="Q10" s="52">
        <f t="shared" si="2"/>
        <v>10112458049.700001</v>
      </c>
      <c r="T10" s="19"/>
      <c r="U10" s="19"/>
    </row>
    <row r="11" spans="1:21" x14ac:dyDescent="0.25">
      <c r="A11" s="50">
        <v>8</v>
      </c>
      <c r="B11" s="50" t="s">
        <v>375</v>
      </c>
      <c r="C11" s="27">
        <v>212</v>
      </c>
      <c r="D11" s="28">
        <v>1074066078</v>
      </c>
      <c r="E11" s="28">
        <v>911955266.05000007</v>
      </c>
      <c r="F11" s="51">
        <v>892</v>
      </c>
      <c r="G11" s="27">
        <v>4863055108</v>
      </c>
      <c r="H11" s="27">
        <v>4129886884.4100003</v>
      </c>
      <c r="I11" s="51">
        <v>775</v>
      </c>
      <c r="J11" s="27">
        <v>6210561354</v>
      </c>
      <c r="K11" s="27">
        <v>5196854145</v>
      </c>
      <c r="L11" s="27">
        <v>225</v>
      </c>
      <c r="M11" s="27">
        <v>2128647000</v>
      </c>
      <c r="N11" s="27">
        <v>1798635950</v>
      </c>
      <c r="O11" s="52">
        <f t="shared" si="0"/>
        <v>2104</v>
      </c>
      <c r="P11" s="52">
        <f t="shared" si="1"/>
        <v>14276329540</v>
      </c>
      <c r="Q11" s="52">
        <f t="shared" si="2"/>
        <v>12037332245.459999</v>
      </c>
      <c r="T11" s="19"/>
      <c r="U11" s="19"/>
    </row>
    <row r="12" spans="1:21" x14ac:dyDescent="0.25">
      <c r="A12" s="50">
        <v>9</v>
      </c>
      <c r="B12" s="50" t="s">
        <v>251</v>
      </c>
      <c r="C12" s="27">
        <v>167</v>
      </c>
      <c r="D12" s="28">
        <v>964986746</v>
      </c>
      <c r="E12" s="28">
        <v>820238734.39999998</v>
      </c>
      <c r="F12" s="51">
        <v>573</v>
      </c>
      <c r="G12" s="27">
        <v>3925700762.46</v>
      </c>
      <c r="H12" s="27">
        <v>3321064898.0800004</v>
      </c>
      <c r="I12" s="51">
        <v>646</v>
      </c>
      <c r="J12" s="27">
        <v>5256694937</v>
      </c>
      <c r="K12" s="27">
        <v>4419691685.25</v>
      </c>
      <c r="L12" s="27">
        <v>104</v>
      </c>
      <c r="M12" s="27">
        <v>1070257000</v>
      </c>
      <c r="N12" s="27">
        <v>909718450</v>
      </c>
      <c r="O12" s="52">
        <f t="shared" si="0"/>
        <v>1490</v>
      </c>
      <c r="P12" s="52">
        <f t="shared" si="1"/>
        <v>11217639445.459999</v>
      </c>
      <c r="Q12" s="52">
        <f t="shared" si="2"/>
        <v>9470713767.7299995</v>
      </c>
      <c r="T12" s="19"/>
      <c r="U12" s="19"/>
    </row>
    <row r="13" spans="1:21" x14ac:dyDescent="0.25">
      <c r="A13" s="50">
        <v>10</v>
      </c>
      <c r="B13" s="50" t="s">
        <v>421</v>
      </c>
      <c r="C13" s="27">
        <v>444</v>
      </c>
      <c r="D13" s="28">
        <v>2115171104</v>
      </c>
      <c r="E13" s="28">
        <v>1797895438.4000001</v>
      </c>
      <c r="F13" s="51">
        <v>877</v>
      </c>
      <c r="G13" s="27">
        <v>4088122282</v>
      </c>
      <c r="H13" s="27">
        <v>3472971706.3700004</v>
      </c>
      <c r="I13" s="51">
        <v>1280</v>
      </c>
      <c r="J13" s="27">
        <v>7702107415</v>
      </c>
      <c r="K13" s="27">
        <v>6450918449.1999998</v>
      </c>
      <c r="L13" s="27">
        <v>241</v>
      </c>
      <c r="M13" s="27">
        <v>1562506000</v>
      </c>
      <c r="N13" s="27">
        <v>1328130100</v>
      </c>
      <c r="O13" s="52">
        <f t="shared" si="0"/>
        <v>2842</v>
      </c>
      <c r="P13" s="52">
        <f t="shared" si="1"/>
        <v>15467906801</v>
      </c>
      <c r="Q13" s="52">
        <f t="shared" si="2"/>
        <v>13049915693.970001</v>
      </c>
      <c r="T13" s="19"/>
      <c r="U13" s="19"/>
    </row>
    <row r="14" spans="1:21" x14ac:dyDescent="0.25">
      <c r="A14" s="50">
        <v>11</v>
      </c>
      <c r="B14" s="50" t="s">
        <v>436</v>
      </c>
      <c r="C14" s="27">
        <v>314</v>
      </c>
      <c r="D14" s="28">
        <v>1705527912</v>
      </c>
      <c r="E14" s="28">
        <v>1449698725.3500004</v>
      </c>
      <c r="F14" s="51">
        <v>687</v>
      </c>
      <c r="G14" s="27">
        <v>6093167358</v>
      </c>
      <c r="H14" s="27">
        <v>5115624642.000001</v>
      </c>
      <c r="I14" s="51">
        <v>1347</v>
      </c>
      <c r="J14" s="27">
        <v>10619287156</v>
      </c>
      <c r="K14" s="27">
        <v>8975639212.5</v>
      </c>
      <c r="L14" s="27">
        <v>374</v>
      </c>
      <c r="M14" s="27">
        <v>3232276000</v>
      </c>
      <c r="N14" s="27">
        <v>2747434600</v>
      </c>
      <c r="O14" s="52">
        <f t="shared" si="0"/>
        <v>2722</v>
      </c>
      <c r="P14" s="52">
        <f t="shared" si="1"/>
        <v>21650258426</v>
      </c>
      <c r="Q14" s="52">
        <f t="shared" si="2"/>
        <v>18288397179.850002</v>
      </c>
      <c r="T14" s="19"/>
      <c r="U14" s="19"/>
    </row>
    <row r="15" spans="1:21" x14ac:dyDescent="0.25">
      <c r="A15" s="50">
        <v>12</v>
      </c>
      <c r="B15" s="50" t="s">
        <v>459</v>
      </c>
      <c r="C15" s="27">
        <v>161</v>
      </c>
      <c r="D15" s="28">
        <v>854034376</v>
      </c>
      <c r="E15" s="28">
        <v>725929219.20000005</v>
      </c>
      <c r="F15" s="51">
        <v>527</v>
      </c>
      <c r="G15" s="27">
        <v>2814478346</v>
      </c>
      <c r="H15" s="27">
        <v>2380156786.8899999</v>
      </c>
      <c r="I15" s="51">
        <v>641</v>
      </c>
      <c r="J15" s="27">
        <v>5270874901</v>
      </c>
      <c r="K15" s="27">
        <v>4458011410.6999998</v>
      </c>
      <c r="L15" s="27">
        <v>152</v>
      </c>
      <c r="M15" s="27">
        <v>1484011600</v>
      </c>
      <c r="N15" s="27">
        <v>1261409860</v>
      </c>
      <c r="O15" s="52">
        <f t="shared" si="0"/>
        <v>1481</v>
      </c>
      <c r="P15" s="52">
        <f t="shared" si="1"/>
        <v>10423399223</v>
      </c>
      <c r="Q15" s="52">
        <f t="shared" si="2"/>
        <v>8825507276.7900009</v>
      </c>
      <c r="T15" s="19"/>
      <c r="U15" s="19"/>
    </row>
    <row r="16" spans="1:21" x14ac:dyDescent="0.25">
      <c r="A16" s="50">
        <v>13</v>
      </c>
      <c r="B16" s="50" t="s">
        <v>484</v>
      </c>
      <c r="C16" s="27">
        <v>76</v>
      </c>
      <c r="D16" s="28">
        <v>612303794</v>
      </c>
      <c r="E16" s="28">
        <v>520458224.89999998</v>
      </c>
      <c r="F16" s="51">
        <v>396</v>
      </c>
      <c r="G16" s="27">
        <v>2507429880</v>
      </c>
      <c r="H16" s="27">
        <v>2120013397.1499999</v>
      </c>
      <c r="I16" s="51">
        <v>329</v>
      </c>
      <c r="J16" s="27">
        <v>2955837437</v>
      </c>
      <c r="K16" s="27">
        <v>2482668911</v>
      </c>
      <c r="L16" s="27">
        <v>77</v>
      </c>
      <c r="M16" s="27">
        <v>686376000</v>
      </c>
      <c r="N16" s="27">
        <v>583419600</v>
      </c>
      <c r="O16" s="52">
        <f t="shared" si="0"/>
        <v>878</v>
      </c>
      <c r="P16" s="52">
        <f t="shared" si="1"/>
        <v>6761947111</v>
      </c>
      <c r="Q16" s="52">
        <f t="shared" si="2"/>
        <v>5706560133.0499992</v>
      </c>
      <c r="T16" s="19"/>
      <c r="U16" s="19"/>
    </row>
    <row r="17" spans="1:21" x14ac:dyDescent="0.25">
      <c r="A17" s="50">
        <v>14</v>
      </c>
      <c r="B17" s="50" t="s">
        <v>498</v>
      </c>
      <c r="C17" s="27">
        <v>76</v>
      </c>
      <c r="D17" s="28">
        <v>327422515</v>
      </c>
      <c r="E17" s="28">
        <v>278309137.14999998</v>
      </c>
      <c r="F17" s="51">
        <v>1260</v>
      </c>
      <c r="G17" s="27">
        <v>5337921198.5500002</v>
      </c>
      <c r="H17" s="27">
        <v>4541955914.2400007</v>
      </c>
      <c r="I17" s="51">
        <v>911</v>
      </c>
      <c r="J17" s="27">
        <v>5593375000</v>
      </c>
      <c r="K17" s="27">
        <v>4730386050</v>
      </c>
      <c r="L17" s="27">
        <v>115</v>
      </c>
      <c r="M17" s="27">
        <v>893100000</v>
      </c>
      <c r="N17" s="27">
        <v>759135000</v>
      </c>
      <c r="O17" s="52">
        <f t="shared" si="0"/>
        <v>2362</v>
      </c>
      <c r="P17" s="52">
        <f t="shared" si="1"/>
        <v>12151818713.549999</v>
      </c>
      <c r="Q17" s="52">
        <f t="shared" si="2"/>
        <v>10309786101.389999</v>
      </c>
      <c r="T17" s="19"/>
      <c r="U17" s="19"/>
    </row>
    <row r="18" spans="1:21" x14ac:dyDescent="0.25">
      <c r="A18" s="50">
        <v>15</v>
      </c>
      <c r="B18" s="50" t="s">
        <v>336</v>
      </c>
      <c r="C18" s="27">
        <v>140</v>
      </c>
      <c r="D18" s="28">
        <v>741030715</v>
      </c>
      <c r="E18" s="28">
        <v>629876007.75</v>
      </c>
      <c r="F18" s="51">
        <v>1015</v>
      </c>
      <c r="G18" s="27">
        <v>5033182597</v>
      </c>
      <c r="H18" s="27">
        <v>4295162707.3999996</v>
      </c>
      <c r="I18" s="51">
        <v>1252</v>
      </c>
      <c r="J18" s="27">
        <v>7545048395</v>
      </c>
      <c r="K18" s="27">
        <v>6395546005.8000002</v>
      </c>
      <c r="L18" s="27">
        <v>270</v>
      </c>
      <c r="M18" s="27">
        <v>1853085000</v>
      </c>
      <c r="N18" s="27">
        <v>1563325750</v>
      </c>
      <c r="O18" s="52">
        <f t="shared" si="0"/>
        <v>2677</v>
      </c>
      <c r="P18" s="52">
        <f t="shared" si="1"/>
        <v>15172346707</v>
      </c>
      <c r="Q18" s="52">
        <f t="shared" si="2"/>
        <v>12883910470.950001</v>
      </c>
      <c r="T18" s="19"/>
      <c r="U18" s="19"/>
    </row>
    <row r="19" spans="1:21" x14ac:dyDescent="0.25">
      <c r="A19" s="50">
        <v>16</v>
      </c>
      <c r="B19" s="50" t="s">
        <v>360</v>
      </c>
      <c r="C19" s="27">
        <v>346</v>
      </c>
      <c r="D19" s="28">
        <v>1869794012</v>
      </c>
      <c r="E19" s="28">
        <v>1589324910.0500002</v>
      </c>
      <c r="F19" s="51">
        <v>802</v>
      </c>
      <c r="G19" s="27">
        <v>5685834785.8500004</v>
      </c>
      <c r="H19" s="27">
        <v>4837353721.249999</v>
      </c>
      <c r="I19" s="51">
        <v>1301</v>
      </c>
      <c r="J19" s="27">
        <v>11085558737</v>
      </c>
      <c r="K19" s="27">
        <v>9265680217</v>
      </c>
      <c r="L19" s="27">
        <v>444</v>
      </c>
      <c r="M19" s="27">
        <v>4008890000</v>
      </c>
      <c r="N19" s="27">
        <v>3394181500</v>
      </c>
      <c r="O19" s="52">
        <f t="shared" si="0"/>
        <v>2893</v>
      </c>
      <c r="P19" s="52">
        <f t="shared" si="1"/>
        <v>22650077534.849998</v>
      </c>
      <c r="Q19" s="52">
        <f t="shared" si="2"/>
        <v>19086540348.299999</v>
      </c>
      <c r="T19" s="19"/>
      <c r="U19" s="19"/>
    </row>
    <row r="20" spans="1:21" x14ac:dyDescent="0.25">
      <c r="A20" s="50">
        <v>17</v>
      </c>
      <c r="B20" s="50" t="s">
        <v>177</v>
      </c>
      <c r="C20" s="27">
        <v>382</v>
      </c>
      <c r="D20" s="28">
        <v>1999811293</v>
      </c>
      <c r="E20" s="28">
        <v>1698139599.05</v>
      </c>
      <c r="F20" s="51">
        <v>1012</v>
      </c>
      <c r="G20" s="27">
        <v>5420881527</v>
      </c>
      <c r="H20" s="27">
        <v>4607749296.0099993</v>
      </c>
      <c r="I20" s="51">
        <v>953</v>
      </c>
      <c r="J20" s="27">
        <v>6913644701</v>
      </c>
      <c r="K20" s="27">
        <v>5852967981.8000002</v>
      </c>
      <c r="L20" s="27">
        <v>322</v>
      </c>
      <c r="M20" s="27">
        <v>3105187000</v>
      </c>
      <c r="N20" s="27">
        <v>2639408950</v>
      </c>
      <c r="O20" s="52">
        <f t="shared" si="0"/>
        <v>2669</v>
      </c>
      <c r="P20" s="52">
        <f t="shared" si="1"/>
        <v>17439524521</v>
      </c>
      <c r="Q20" s="52">
        <f t="shared" si="2"/>
        <v>14798265826.860001</v>
      </c>
      <c r="T20" s="19"/>
      <c r="U20" s="19"/>
    </row>
    <row r="21" spans="1:21" x14ac:dyDescent="0.25">
      <c r="A21" s="50">
        <v>18</v>
      </c>
      <c r="B21" s="50" t="s">
        <v>449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51">
        <v>237</v>
      </c>
      <c r="J21" s="27">
        <v>2765739178</v>
      </c>
      <c r="K21" s="27">
        <v>2246497455</v>
      </c>
      <c r="L21" s="27">
        <v>76</v>
      </c>
      <c r="M21" s="27">
        <v>698496000</v>
      </c>
      <c r="N21" s="27">
        <v>593721600</v>
      </c>
      <c r="O21" s="52">
        <f t="shared" si="0"/>
        <v>313</v>
      </c>
      <c r="P21" s="52">
        <f t="shared" si="1"/>
        <v>3464235178</v>
      </c>
      <c r="Q21" s="52">
        <f t="shared" si="2"/>
        <v>2840219055</v>
      </c>
      <c r="T21" s="19"/>
      <c r="U21" s="19"/>
    </row>
    <row r="22" spans="1:21" x14ac:dyDescent="0.25">
      <c r="A22" s="50">
        <v>19</v>
      </c>
      <c r="B22" s="50" t="s">
        <v>454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51">
        <v>114</v>
      </c>
      <c r="J22" s="27">
        <v>1026046980</v>
      </c>
      <c r="K22" s="27">
        <v>872139933</v>
      </c>
      <c r="L22" s="27">
        <v>97</v>
      </c>
      <c r="M22" s="27">
        <v>932920000</v>
      </c>
      <c r="N22" s="27">
        <v>792982000</v>
      </c>
      <c r="O22" s="52">
        <f t="shared" si="0"/>
        <v>211</v>
      </c>
      <c r="P22" s="52">
        <f t="shared" si="1"/>
        <v>1958966980</v>
      </c>
      <c r="Q22" s="52">
        <f t="shared" si="2"/>
        <v>1665121933</v>
      </c>
      <c r="T22" s="19"/>
      <c r="U22" s="19"/>
    </row>
    <row r="23" spans="1:21" x14ac:dyDescent="0.25">
      <c r="A23" s="50">
        <v>20</v>
      </c>
      <c r="B23" s="50" t="s">
        <v>458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51">
        <v>147</v>
      </c>
      <c r="J23" s="27">
        <v>1305640050</v>
      </c>
      <c r="K23" s="27">
        <v>1109794043</v>
      </c>
      <c r="L23" s="27">
        <v>26</v>
      </c>
      <c r="M23" s="27">
        <v>278611000</v>
      </c>
      <c r="N23" s="27">
        <v>236819350</v>
      </c>
      <c r="O23" s="52">
        <f t="shared" si="0"/>
        <v>173</v>
      </c>
      <c r="P23" s="52">
        <f t="shared" si="1"/>
        <v>1584251050</v>
      </c>
      <c r="Q23" s="52">
        <f t="shared" si="2"/>
        <v>1346613393</v>
      </c>
      <c r="T23" s="19"/>
      <c r="U23" s="19"/>
    </row>
    <row r="24" spans="1:21" x14ac:dyDescent="0.25">
      <c r="A24" s="18"/>
      <c r="B24" s="18" t="s">
        <v>152</v>
      </c>
      <c r="C24" s="53">
        <f t="shared" ref="C24:J24" si="3">SUM(C4:C23)</f>
        <v>3749</v>
      </c>
      <c r="D24" s="54">
        <f t="shared" si="3"/>
        <v>20340553443</v>
      </c>
      <c r="E24" s="54">
        <f t="shared" si="3"/>
        <v>17281317583.189999</v>
      </c>
      <c r="F24" s="55">
        <f t="shared" si="3"/>
        <v>13397</v>
      </c>
      <c r="G24" s="36">
        <f t="shared" si="3"/>
        <v>75136705094.860001</v>
      </c>
      <c r="H24" s="36">
        <f t="shared" si="3"/>
        <v>63647612239.760002</v>
      </c>
      <c r="I24" s="36">
        <f t="shared" si="3"/>
        <v>17658</v>
      </c>
      <c r="J24" s="36">
        <f t="shared" si="3"/>
        <v>129585090793</v>
      </c>
      <c r="K24" s="36">
        <f t="shared" ref="K24:Q24" si="4">SUM(K4:K23)</f>
        <v>108900871369.28999</v>
      </c>
      <c r="L24" s="36">
        <f t="shared" si="4"/>
        <v>3891</v>
      </c>
      <c r="M24" s="36">
        <f t="shared" si="4"/>
        <v>33847210693</v>
      </c>
      <c r="N24" s="36">
        <f t="shared" si="4"/>
        <v>28695357484</v>
      </c>
      <c r="O24" s="36">
        <f t="shared" si="4"/>
        <v>38695</v>
      </c>
      <c r="P24" s="36">
        <f t="shared" si="4"/>
        <v>258909560023.85999</v>
      </c>
      <c r="Q24" s="36">
        <f t="shared" si="4"/>
        <v>218525158676.23993</v>
      </c>
      <c r="T24" s="19"/>
    </row>
    <row r="25" spans="1:21" x14ac:dyDescent="0.25">
      <c r="R25" s="13"/>
    </row>
  </sheetData>
  <mergeCells count="5"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7"/>
  <dimension ref="C2:H38"/>
  <sheetViews>
    <sheetView topLeftCell="A4" zoomScale="90" zoomScaleNormal="90" workbookViewId="0">
      <selection activeCell="F25" sqref="F25"/>
    </sheetView>
  </sheetViews>
  <sheetFormatPr defaultColWidth="9.140625" defaultRowHeight="15" x14ac:dyDescent="0.25"/>
  <cols>
    <col min="1" max="1" width="5.42578125" style="8" customWidth="1"/>
    <col min="2" max="2" width="6.42578125" style="8" customWidth="1"/>
    <col min="3" max="3" width="6.85546875" style="8" customWidth="1"/>
    <col min="4" max="4" width="46.42578125" style="8" customWidth="1"/>
    <col min="5" max="5" width="8.28515625" style="8" customWidth="1"/>
    <col min="6" max="6" width="9.140625" style="8"/>
    <col min="7" max="8" width="20.42578125" style="19" bestFit="1" customWidth="1"/>
    <col min="9" max="16384" width="9.140625" style="8"/>
  </cols>
  <sheetData>
    <row r="2" spans="3:8" ht="30.75" customHeight="1" x14ac:dyDescent="0.25">
      <c r="C2" s="8" t="s">
        <v>825</v>
      </c>
    </row>
    <row r="3" spans="3:8" ht="36.75" customHeight="1" x14ac:dyDescent="0.25">
      <c r="C3" s="48" t="s">
        <v>658</v>
      </c>
      <c r="D3" s="111" t="s">
        <v>659</v>
      </c>
      <c r="E3" s="111" t="s">
        <v>660</v>
      </c>
      <c r="F3" s="48" t="s">
        <v>661</v>
      </c>
      <c r="G3" s="82" t="s">
        <v>662</v>
      </c>
      <c r="H3" s="82" t="s">
        <v>663</v>
      </c>
    </row>
    <row r="4" spans="3:8" x14ac:dyDescent="0.25">
      <c r="C4" s="29">
        <v>1</v>
      </c>
      <c r="D4" s="50" t="s">
        <v>63</v>
      </c>
      <c r="E4" s="38">
        <f t="shared" ref="E4:E13" si="0">F4/$F$18</f>
        <v>4.3062200956937802E-2</v>
      </c>
      <c r="F4" s="51">
        <v>9</v>
      </c>
      <c r="G4" s="47">
        <v>380500000</v>
      </c>
      <c r="H4" s="47">
        <v>144263977</v>
      </c>
    </row>
    <row r="5" spans="3:8" x14ac:dyDescent="0.25">
      <c r="C5" s="29">
        <v>2</v>
      </c>
      <c r="D5" s="50" t="s">
        <v>19</v>
      </c>
      <c r="E5" s="38">
        <f t="shared" si="0"/>
        <v>0.25358851674641147</v>
      </c>
      <c r="F5" s="51">
        <v>53</v>
      </c>
      <c r="G5" s="47">
        <v>4049213000</v>
      </c>
      <c r="H5" s="47">
        <v>1921955836.25</v>
      </c>
    </row>
    <row r="6" spans="3:8" x14ac:dyDescent="0.25">
      <c r="C6" s="29">
        <v>3</v>
      </c>
      <c r="D6" s="50" t="s">
        <v>58</v>
      </c>
      <c r="E6" s="38">
        <f t="shared" si="0"/>
        <v>9.5693779904306216E-3</v>
      </c>
      <c r="F6" s="51">
        <v>2</v>
      </c>
      <c r="G6" s="47">
        <v>318000000</v>
      </c>
      <c r="H6" s="47">
        <v>156474750</v>
      </c>
    </row>
    <row r="7" spans="3:8" ht="35.25" customHeight="1" x14ac:dyDescent="0.25">
      <c r="C7" s="29">
        <v>4</v>
      </c>
      <c r="D7" s="50" t="s">
        <v>27</v>
      </c>
      <c r="E7" s="38">
        <f t="shared" si="0"/>
        <v>9.5693779904306216E-3</v>
      </c>
      <c r="F7" s="51">
        <v>2</v>
      </c>
      <c r="G7" s="47">
        <v>65500000</v>
      </c>
      <c r="H7" s="47">
        <v>32745000</v>
      </c>
    </row>
    <row r="8" spans="3:8" ht="29.25" customHeight="1" x14ac:dyDescent="0.25">
      <c r="C8" s="29">
        <v>5</v>
      </c>
      <c r="D8" s="50" t="s">
        <v>10</v>
      </c>
      <c r="E8" s="38">
        <f t="shared" si="0"/>
        <v>0.16267942583732056</v>
      </c>
      <c r="F8" s="51">
        <v>34</v>
      </c>
      <c r="G8" s="47">
        <v>1598420000</v>
      </c>
      <c r="H8" s="47">
        <v>594311484.81999993</v>
      </c>
    </row>
    <row r="9" spans="3:8" x14ac:dyDescent="0.25">
      <c r="C9" s="29">
        <v>6</v>
      </c>
      <c r="D9" s="50" t="s">
        <v>14</v>
      </c>
      <c r="E9" s="38">
        <f t="shared" si="0"/>
        <v>0.28229665071770332</v>
      </c>
      <c r="F9" s="51">
        <v>59</v>
      </c>
      <c r="G9" s="47">
        <v>3669855000</v>
      </c>
      <c r="H9" s="47">
        <v>1983438297.8400002</v>
      </c>
    </row>
    <row r="10" spans="3:8" x14ac:dyDescent="0.25">
      <c r="C10" s="29">
        <v>7</v>
      </c>
      <c r="D10" s="50" t="s">
        <v>550</v>
      </c>
      <c r="E10" s="38">
        <f t="shared" si="0"/>
        <v>2.3923444976076555E-2</v>
      </c>
      <c r="F10" s="51">
        <v>5</v>
      </c>
      <c r="G10" s="47">
        <v>390000000</v>
      </c>
      <c r="H10" s="47">
        <v>203224300</v>
      </c>
    </row>
    <row r="11" spans="3:8" x14ac:dyDescent="0.25">
      <c r="C11" s="29">
        <v>8</v>
      </c>
      <c r="D11" s="50" t="s">
        <v>98</v>
      </c>
      <c r="E11" s="38">
        <f t="shared" si="0"/>
        <v>4.7846889952153108E-3</v>
      </c>
      <c r="F11" s="51">
        <v>1</v>
      </c>
      <c r="G11" s="47">
        <v>140000000</v>
      </c>
      <c r="H11" s="47">
        <v>69393800</v>
      </c>
    </row>
    <row r="12" spans="3:8" x14ac:dyDescent="0.25">
      <c r="C12" s="29">
        <v>9</v>
      </c>
      <c r="D12" s="50" t="s">
        <v>32</v>
      </c>
      <c r="E12" s="38">
        <f t="shared" si="0"/>
        <v>9.5693779904306216E-3</v>
      </c>
      <c r="F12" s="51">
        <v>2</v>
      </c>
      <c r="G12" s="47">
        <v>122000000</v>
      </c>
      <c r="H12" s="47">
        <v>37248440</v>
      </c>
    </row>
    <row r="13" spans="3:8" x14ac:dyDescent="0.25">
      <c r="C13" s="29">
        <v>10</v>
      </c>
      <c r="D13" s="50" t="s">
        <v>43</v>
      </c>
      <c r="E13" s="38">
        <f t="shared" si="0"/>
        <v>1.4354066985645933E-2</v>
      </c>
      <c r="F13" s="51">
        <v>3</v>
      </c>
      <c r="G13" s="47">
        <v>145000000</v>
      </c>
      <c r="H13" s="47">
        <v>63500000</v>
      </c>
    </row>
    <row r="14" spans="3:8" x14ac:dyDescent="0.25">
      <c r="C14" s="29">
        <v>11</v>
      </c>
      <c r="D14" s="50" t="s">
        <v>44</v>
      </c>
      <c r="E14" s="38">
        <f>F14/$F$18</f>
        <v>7.1770334928229665E-2</v>
      </c>
      <c r="F14" s="51">
        <v>15</v>
      </c>
      <c r="G14" s="47">
        <v>1549720000</v>
      </c>
      <c r="H14" s="47">
        <v>858047926</v>
      </c>
    </row>
    <row r="15" spans="3:8" x14ac:dyDescent="0.25">
      <c r="C15" s="29">
        <v>12</v>
      </c>
      <c r="D15" s="50" t="s">
        <v>563</v>
      </c>
      <c r="E15" s="38">
        <f>F15/$F$18</f>
        <v>5.7416267942583733E-2</v>
      </c>
      <c r="F15" s="51">
        <v>12</v>
      </c>
      <c r="G15" s="47">
        <v>1183500000</v>
      </c>
      <c r="H15" s="47">
        <v>482943824</v>
      </c>
    </row>
    <row r="16" spans="3:8" ht="24.75" customHeight="1" x14ac:dyDescent="0.25">
      <c r="C16" s="29">
        <v>13</v>
      </c>
      <c r="D16" s="50" t="s">
        <v>59</v>
      </c>
      <c r="E16" s="38">
        <f>F16/$F$18</f>
        <v>2.8708133971291867E-2</v>
      </c>
      <c r="F16" s="51">
        <v>6</v>
      </c>
      <c r="G16" s="47">
        <v>333400000</v>
      </c>
      <c r="H16" s="47">
        <v>172261170.94</v>
      </c>
    </row>
    <row r="17" spans="3:8" ht="24.75" customHeight="1" x14ac:dyDescent="0.25">
      <c r="C17" s="29">
        <v>14</v>
      </c>
      <c r="D17" s="50" t="s">
        <v>52</v>
      </c>
      <c r="E17" s="38">
        <f>F17/$F$18</f>
        <v>2.8708133971291867E-2</v>
      </c>
      <c r="F17" s="51">
        <v>6</v>
      </c>
      <c r="G17" s="47">
        <v>441000000</v>
      </c>
      <c r="H17" s="47">
        <v>294036496</v>
      </c>
    </row>
    <row r="18" spans="3:8" ht="18" customHeight="1" x14ac:dyDescent="0.25">
      <c r="C18" s="50"/>
      <c r="D18" s="21" t="s">
        <v>152</v>
      </c>
      <c r="E18" s="112">
        <f>SUM(E4:E17)</f>
        <v>1</v>
      </c>
      <c r="F18" s="62">
        <f>SUM(F4:F17)</f>
        <v>209</v>
      </c>
      <c r="G18" s="62">
        <f>SUM(G4:G17)</f>
        <v>14386108000</v>
      </c>
      <c r="H18" s="62">
        <f>SUM(H4:H17)</f>
        <v>7013845302.8499994</v>
      </c>
    </row>
    <row r="19" spans="3:8" ht="13.5" customHeight="1" x14ac:dyDescent="0.25"/>
    <row r="21" spans="3:8" ht="21.75" customHeight="1" x14ac:dyDescent="0.25"/>
    <row r="22" spans="3:8" ht="27" customHeight="1" x14ac:dyDescent="0.25"/>
    <row r="23" spans="3:8" ht="26.25" customHeight="1" x14ac:dyDescent="0.25"/>
    <row r="38" ht="21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подписанные проекты 2024 </vt:lpstr>
      <vt:lpstr>заключенные, регионы</vt:lpstr>
      <vt:lpstr>заключенные, БВУ</vt:lpstr>
      <vt:lpstr>Закл. регионы 2024г.</vt:lpstr>
      <vt:lpstr>Одобренные (но не подписанные)</vt:lpstr>
      <vt:lpstr>ЭПВ за весь период</vt:lpstr>
      <vt:lpstr>1 напр Микро</vt:lpstr>
      <vt:lpstr>отрасли</vt:lpstr>
    </vt:vector>
  </TitlesOfParts>
  <Manager/>
  <Company>fund.kz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 Руслановна Кунанбаева</dc:creator>
  <cp:keywords/>
  <dc:description/>
  <cp:lastModifiedBy>Динара Кунанбаева</cp:lastModifiedBy>
  <cp:revision/>
  <dcterms:created xsi:type="dcterms:W3CDTF">2020-01-16T10:04:25Z</dcterms:created>
  <dcterms:modified xsi:type="dcterms:W3CDTF">2024-03-07T11:43:24Z</dcterms:modified>
  <cp:category/>
  <cp:contentStatus/>
</cp:coreProperties>
</file>